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harts/chart1.xml" ContentType="application/vnd.openxmlformats-officedocument.drawingml.chart+xml"/>
  <Override PartName="/xl/drawings/drawing11.xml" ContentType="application/vnd.openxmlformats-officedocument.drawingml.chartshapes+xml"/>
  <Override PartName="/xl/drawings/drawing12.xml" ContentType="application/vnd.openxmlformats-officedocument.drawing+xml"/>
  <Override PartName="/xl/charts/chart2.xml" ContentType="application/vnd.openxmlformats-officedocument.drawingml.chart+xml"/>
  <Override PartName="/xl/drawings/drawing13.xml" ContentType="application/vnd.openxmlformats-officedocument.drawingml.chartshapes+xml"/>
  <Override PartName="/xl/charts/chart3.xml" ContentType="application/vnd.openxmlformats-officedocument.drawingml.chart+xml"/>
  <Override PartName="/xl/charts/chart4.xml" ContentType="application/vnd.openxmlformats-officedocument.drawingml.chart+xml"/>
  <Override PartName="/xl/drawings/drawing14.xml" ContentType="application/vnd.openxmlformats-officedocument.drawingml.chartshapes+xml"/>
  <Override PartName="/xl/drawings/drawing15.xml" ContentType="application/vnd.openxmlformats-officedocument.drawing+xml"/>
  <Override PartName="/xl/charts/chart5.xml" ContentType="application/vnd.openxmlformats-officedocument.drawingml.chart+xml"/>
  <Override PartName="/xl/drawings/drawing16.xml" ContentType="application/vnd.openxmlformats-officedocument.drawingml.chartshapes+xml"/>
  <Override PartName="/xl/drawings/drawing17.xml" ContentType="application/vnd.openxmlformats-officedocument.drawing+xml"/>
  <Override PartName="/xl/charts/chart6.xml" ContentType="application/vnd.openxmlformats-officedocument.drawingml.chart+xml"/>
  <Override PartName="/xl/drawings/drawing18.xml" ContentType="application/vnd.openxmlformats-officedocument.drawingml.chartshapes+xml"/>
  <Override PartName="/xl/charts/chart7.xml" ContentType="application/vnd.openxmlformats-officedocument.drawingml.chart+xml"/>
  <Override PartName="/xl/charts/style1.xml" ContentType="application/vnd.ms-office.chartstyle+xml"/>
  <Override PartName="/xl/charts/colors1.xml" ContentType="application/vnd.ms-office.chartcolorstyle+xml"/>
  <Override PartName="/xl/drawings/drawing19.xml" ContentType="application/vnd.openxmlformats-officedocument.drawingml.chartshapes+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charts/chart8.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3.xml" ContentType="application/vnd.openxmlformats-officedocument.drawing+xml"/>
  <Override PartName="/xl/charts/chart9.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homeblue02\dul4he\DUDE\Desktop\"/>
    </mc:Choice>
  </mc:AlternateContent>
  <bookViews>
    <workbookView xWindow="1983" yWindow="408" windowWidth="26491" windowHeight="14346"/>
  </bookViews>
  <sheets>
    <sheet name="stats" sheetId="19" r:id="rId1"/>
    <sheet name="Table_1" sheetId="6" r:id="rId2"/>
    <sheet name="Table_2" sheetId="7" r:id="rId3"/>
    <sheet name="Table_3" sheetId="8" r:id="rId4"/>
    <sheet name="Table_4" sheetId="9" r:id="rId5"/>
    <sheet name="Tables_5" sheetId="2" r:id="rId6"/>
    <sheet name="Table_6" sheetId="11" r:id="rId7"/>
    <sheet name="Table_7" sheetId="4" r:id="rId8"/>
    <sheet name="Table_8" sheetId="3" r:id="rId9"/>
    <sheet name="Figure_1" sheetId="5" r:id="rId10"/>
    <sheet name="Figure_2" sheetId="14" r:id="rId11"/>
    <sheet name="Figure_3" sheetId="1" r:id="rId12"/>
    <sheet name="Figure_4" sheetId="15" r:id="rId13"/>
    <sheet name="Figure_5" sheetId="16" r:id="rId14"/>
    <sheet name="Figure_6" sheetId="12" r:id="rId15"/>
    <sheet name="Figure_7" sheetId="13" r:id="rId16"/>
    <sheet name="S_Fig_1" sheetId="18" r:id="rId17"/>
    <sheet name="S_Fig_2" sheetId="17" r:id="rId18"/>
  </sheets>
  <externalReferences>
    <externalReference r:id="rId19"/>
    <externalReference r:id="rId20"/>
    <externalReference r:id="rId21"/>
    <externalReference r:id="rId22"/>
    <externalReference r:id="rId23"/>
  </externalReferences>
  <definedNames>
    <definedName name="KrnlXYdata">"$B$10:$C$266"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7" i="19" l="1"/>
  <c r="C15" i="19"/>
  <c r="L14" i="19"/>
  <c r="H43" i="19" l="1"/>
  <c r="I43" i="19" s="1"/>
  <c r="G43" i="19"/>
  <c r="I42" i="19"/>
  <c r="H42" i="19"/>
  <c r="G42" i="19"/>
  <c r="H41" i="19"/>
  <c r="I41" i="19" s="1"/>
  <c r="G41" i="19"/>
  <c r="M22" i="19"/>
  <c r="L22" i="19"/>
  <c r="N21" i="19"/>
  <c r="N22" i="19" s="1"/>
  <c r="M21" i="19"/>
  <c r="L21" i="19"/>
  <c r="E19" i="19"/>
  <c r="D19" i="19"/>
  <c r="C19" i="19"/>
  <c r="E18" i="19"/>
  <c r="D18" i="19"/>
  <c r="C18" i="19"/>
  <c r="E17" i="19"/>
  <c r="D17" i="19"/>
  <c r="E16" i="19"/>
  <c r="D16" i="19"/>
  <c r="C16" i="19"/>
  <c r="N15" i="19"/>
  <c r="E15" i="19"/>
  <c r="D15" i="19"/>
  <c r="N14" i="19"/>
  <c r="M14" i="19"/>
  <c r="M15" i="19" s="1"/>
  <c r="L15" i="19"/>
  <c r="E14" i="19"/>
  <c r="D14" i="19"/>
  <c r="C14" i="19"/>
</calcChain>
</file>

<file path=xl/sharedStrings.xml><?xml version="1.0" encoding="utf-8"?>
<sst xmlns="http://schemas.openxmlformats.org/spreadsheetml/2006/main" count="1188" uniqueCount="439">
  <si>
    <t>Sex</t>
  </si>
  <si>
    <t>n</t>
  </si>
  <si>
    <t>δ13C ‰</t>
  </si>
  <si>
    <t>δ15N ‰</t>
  </si>
  <si>
    <t>δ34S ‰</t>
  </si>
  <si>
    <t>Males</t>
  </si>
  <si>
    <t>-18.5 ± 0.8</t>
  </si>
  <si>
    <t>13.0 ± 1.3</t>
  </si>
  <si>
    <t>9.2 ± 2.0</t>
  </si>
  <si>
    <t>Females</t>
  </si>
  <si>
    <t>-18.8 ± 0.7</t>
  </si>
  <si>
    <t>12.6 ± 1.1</t>
  </si>
  <si>
    <t>9.0 ± 1.4</t>
  </si>
  <si>
    <t>Non-adults</t>
  </si>
  <si>
    <t>-19.0 ± 1.2</t>
  </si>
  <si>
    <t>12.8 ± 2.5</t>
  </si>
  <si>
    <t>8.6 ± 1.2</t>
  </si>
  <si>
    <t>All adults</t>
  </si>
  <si>
    <t>-18.7 ± 0.7</t>
  </si>
  <si>
    <t>12.7 ± 1.1</t>
  </si>
  <si>
    <t>9.0 ± 1.7</t>
  </si>
  <si>
    <t>All individuals</t>
  </si>
  <si>
    <t>-18.7 ± 0.8</t>
  </si>
  <si>
    <t>12.8 ± 1.1</t>
  </si>
  <si>
    <t>9.0 ± 1.6</t>
  </si>
  <si>
    <t>-20.4 ± 0.7</t>
  </si>
  <si>
    <t>7.1 ± 2.1</t>
  </si>
  <si>
    <t>9.4 ± 1.7</t>
  </si>
  <si>
    <t>-20.6  ± 0.9</t>
  </si>
  <si>
    <t>7.8 ± 0.9</t>
  </si>
  <si>
    <t>9.4 ± 1.6</t>
  </si>
  <si>
    <t>-20.5 ± 0.8</t>
  </si>
  <si>
    <t>Common name</t>
  </si>
  <si>
    <t>Species</t>
  </si>
  <si>
    <t xml:space="preserve">Range δ13C ‰ </t>
  </si>
  <si>
    <t>Mean δ13C ‰</t>
  </si>
  <si>
    <t>Range δ15N ‰</t>
  </si>
  <si>
    <t>Mean δ15N ‰</t>
  </si>
  <si>
    <t>Range δ34S ‰</t>
  </si>
  <si>
    <t>Mean δ34S ‰</t>
  </si>
  <si>
    <t>Goat/Sheep</t>
  </si>
  <si>
    <t>Caprinae sp.</t>
  </si>
  <si>
    <t>1.1 to 15.9</t>
  </si>
  <si>
    <t>2.1 to 15.2</t>
  </si>
  <si>
    <t>6.8 ± 4.5</t>
  </si>
  <si>
    <t>Cow</t>
  </si>
  <si>
    <t>Bos sp.</t>
  </si>
  <si>
    <t>-22.1 to -21.4</t>
  </si>
  <si>
    <t>1.4 to 3.4</t>
  </si>
  <si>
    <t>5.4 to 9.6</t>
  </si>
  <si>
    <t>7.0 ± 1.3</t>
  </si>
  <si>
    <t>Horse</t>
  </si>
  <si>
    <t>Equus sp.</t>
  </si>
  <si>
    <t>-22.1 to -21.6</t>
  </si>
  <si>
    <t>~ -21.8</t>
  </si>
  <si>
    <t>~ 1.7</t>
  </si>
  <si>
    <t>2.2 to 9.0</t>
  </si>
  <si>
    <t>~ 5.6</t>
  </si>
  <si>
    <t>Dog or Fox</t>
  </si>
  <si>
    <t>Canidae sp.</t>
  </si>
  <si>
    <t>-21.2 to -19.3</t>
  </si>
  <si>
    <t xml:space="preserve">~ -20.3 </t>
  </si>
  <si>
    <t>1.6 to 9.1</t>
  </si>
  <si>
    <t>~ 5.4</t>
  </si>
  <si>
    <t>~ 4.1</t>
  </si>
  <si>
    <t>Swan</t>
  </si>
  <si>
    <t>Cygnus sp.</t>
  </si>
  <si>
    <t>-</t>
  </si>
  <si>
    <t>Seal</t>
  </si>
  <si>
    <t>Phocidae sp.</t>
  </si>
  <si>
    <t>-15.8 to -15.3</t>
  </si>
  <si>
    <t>11.9 to 14.7</t>
  </si>
  <si>
    <t>Freshwater fish</t>
  </si>
  <si>
    <t>-11.4 to -9.1</t>
  </si>
  <si>
    <t>-9.8 ± 0.6</t>
  </si>
  <si>
    <t>5.0 to 6.8</t>
  </si>
  <si>
    <t>5.9 ± 0.6</t>
  </si>
  <si>
    <t>-4.2 to -0.2</t>
  </si>
  <si>
    <t>-2.7 ± 1.4</t>
  </si>
  <si>
    <t>Saltwater fish</t>
  </si>
  <si>
    <t>-13.7 ± 0.4</t>
  </si>
  <si>
    <t>14.0 to 14.8</t>
  </si>
  <si>
    <t>14.3 ± 0.3</t>
  </si>
  <si>
    <t>12.9 to 14.4</t>
  </si>
  <si>
    <t>13.7 ± 0.6</t>
  </si>
  <si>
    <t>Herbivores</t>
  </si>
  <si>
    <t xml:space="preserve">-22.3 to -12.7 </t>
  </si>
  <si>
    <t>0.17 to 15.9</t>
  </si>
  <si>
    <t>Samples</t>
  </si>
  <si>
    <t>Male</t>
  </si>
  <si>
    <t>0.39 ± 0.71</t>
  </si>
  <si>
    <t>0.29 ± 0.19</t>
  </si>
  <si>
    <t>95.30 ± 22.12</t>
  </si>
  <si>
    <t>52.90 ± 19.64</t>
  </si>
  <si>
    <t>Female</t>
  </si>
  <si>
    <t>1.05 ± 2.26</t>
  </si>
  <si>
    <t>0.49 ± 0.19</t>
  </si>
  <si>
    <t>89.59 ± 31.33</t>
  </si>
  <si>
    <t>69.82 ± 29.99</t>
  </si>
  <si>
    <t>Non-Adult</t>
  </si>
  <si>
    <t>1.62 ± 1.18</t>
  </si>
  <si>
    <t>0.20 ± 0.05</t>
  </si>
  <si>
    <t>107.37 ± 8.36</t>
  </si>
  <si>
    <t>67.11± 43.91</t>
  </si>
  <si>
    <t>All</t>
  </si>
  <si>
    <t>0.61 ± 1.82</t>
  </si>
  <si>
    <t>0.40 ± 0.21</t>
  </si>
  <si>
    <t>95.30 ± 26.70</t>
  </si>
  <si>
    <t>64.13 ± 30.30</t>
  </si>
  <si>
    <t>Ranges (All)</t>
  </si>
  <si>
    <t>0.13-9.40 ppm</t>
  </si>
  <si>
    <t>0.11-0.81 ppm</t>
  </si>
  <si>
    <t>43.76-145.83 ppm</t>
  </si>
  <si>
    <t>25.79 to 156.68 ppm</t>
  </si>
  <si>
    <t>87Sr/86Sr</t>
  </si>
  <si>
    <t>0.70741 ± 0.00144 (2SD)</t>
  </si>
  <si>
    <t>15.2 ± 0.7</t>
  </si>
  <si>
    <t>-10.2 ± 1.1</t>
  </si>
  <si>
    <t>-15.3 ± 0.6</t>
  </si>
  <si>
    <t>0.70797 ± 0.00099 (2SD)</t>
  </si>
  <si>
    <t>15.2 ± 0.6</t>
  </si>
  <si>
    <t>-10.3 ± 1.0</t>
  </si>
  <si>
    <t>-15.2 ± 0.8</t>
  </si>
  <si>
    <t>0.70811 ± 0.00114 (2SD)</t>
  </si>
  <si>
    <t>15.7 ± 0.1</t>
  </si>
  <si>
    <t>-9.6 ± 0.2</t>
  </si>
  <si>
    <t>-14.6 ± 1.0</t>
  </si>
  <si>
    <t>0.70779 ± 0.00132 (2SD)</t>
  </si>
  <si>
    <t>15.3 ± 0.6</t>
  </si>
  <si>
    <t>-10.2 ± 1.0</t>
  </si>
  <si>
    <t>0.70602 to 0.70887</t>
  </si>
  <si>
    <t>13.8 to 16.1</t>
  </si>
  <si>
    <t>-12.3 to -8.3</t>
  </si>
  <si>
    <t>-16.6 to -12.9</t>
  </si>
  <si>
    <t>Sample</t>
  </si>
  <si>
    <t>Tooth</t>
  </si>
  <si>
    <t>Bone</t>
  </si>
  <si>
    <t>Age</t>
  </si>
  <si>
    <t>Sr ppm</t>
  </si>
  <si>
    <t>Pb ppm</t>
  </si>
  <si>
    <t>Zn ppm</t>
  </si>
  <si>
    <t>Ba ppm</t>
  </si>
  <si>
    <t>SKR 4</t>
  </si>
  <si>
    <t>LPM2 max</t>
  </si>
  <si>
    <t>Rib</t>
  </si>
  <si>
    <t>Barium</t>
  </si>
  <si>
    <t>SKR 10</t>
  </si>
  <si>
    <t>RM3 max</t>
  </si>
  <si>
    <t>SKR 14</t>
  </si>
  <si>
    <t>RPM1 mand</t>
  </si>
  <si>
    <t>SKR 22</t>
  </si>
  <si>
    <t>LPM1 mand</t>
  </si>
  <si>
    <t>SKR 23</t>
  </si>
  <si>
    <t>RPM2 mand</t>
  </si>
  <si>
    <t>SKR 29</t>
  </si>
  <si>
    <t>SKR 30</t>
  </si>
  <si>
    <t>SKR 33</t>
  </si>
  <si>
    <t>LPM2 mand</t>
  </si>
  <si>
    <t>Lead</t>
  </si>
  <si>
    <t>SKR 46</t>
  </si>
  <si>
    <t>SKR 65</t>
  </si>
  <si>
    <t>SKR 81</t>
  </si>
  <si>
    <t>SKR 91</t>
  </si>
  <si>
    <t>SKR 100</t>
  </si>
  <si>
    <t>SKR 115</t>
  </si>
  <si>
    <t>SKR 122</t>
  </si>
  <si>
    <t>Parietal</t>
  </si>
  <si>
    <t>Zinc</t>
  </si>
  <si>
    <t>SKR 126</t>
  </si>
  <si>
    <t>SKR 128</t>
  </si>
  <si>
    <t>SKR 130</t>
  </si>
  <si>
    <t>SKR 135</t>
  </si>
  <si>
    <t>LM3 max</t>
  </si>
  <si>
    <t>SKR 144</t>
  </si>
  <si>
    <t>SKR 146</t>
  </si>
  <si>
    <t>SKR 150</t>
  </si>
  <si>
    <t>SKR 152</t>
  </si>
  <si>
    <t>SKR 155</t>
  </si>
  <si>
    <t>SKR 163</t>
  </si>
  <si>
    <t>SKR 167</t>
  </si>
  <si>
    <t>SKR 169</t>
  </si>
  <si>
    <t>RPM1 max</t>
  </si>
  <si>
    <t>SKR 172</t>
  </si>
  <si>
    <t>SKR 174</t>
  </si>
  <si>
    <t>RC max</t>
  </si>
  <si>
    <t>Femur</t>
  </si>
  <si>
    <t>SKR 181</t>
  </si>
  <si>
    <t>Temporal</t>
  </si>
  <si>
    <t>SKR 189</t>
  </si>
  <si>
    <t>SKR 195</t>
  </si>
  <si>
    <t>SKR 201</t>
  </si>
  <si>
    <t>LPM1 max</t>
  </si>
  <si>
    <t>SKR 221</t>
  </si>
  <si>
    <t>SKR 226</t>
  </si>
  <si>
    <t>SKR 241</t>
  </si>
  <si>
    <t>ÞSK 2</t>
  </si>
  <si>
    <t>ÞSK 3</t>
  </si>
  <si>
    <t>ÞSK 4</t>
  </si>
  <si>
    <t>ÞSK 5</t>
  </si>
  <si>
    <t>ÞSK 12</t>
  </si>
  <si>
    <t>ÞSK 15</t>
  </si>
  <si>
    <t>ÞSK 16</t>
  </si>
  <si>
    <t>ÞSK 17</t>
  </si>
  <si>
    <t>ÞSK 26</t>
  </si>
  <si>
    <t>ÞSK 29</t>
  </si>
  <si>
    <t>ÞSK 32</t>
  </si>
  <si>
    <t>ÞSK 34</t>
  </si>
  <si>
    <t>ÞSK 37</t>
  </si>
  <si>
    <t>ÞSK 38</t>
  </si>
  <si>
    <t>ÞSK 39</t>
  </si>
  <si>
    <t>ÞSK 41a</t>
  </si>
  <si>
    <t>ÞSK 41b</t>
  </si>
  <si>
    <t>ÞSK 42</t>
  </si>
  <si>
    <t>ÞSK 44</t>
  </si>
  <si>
    <t>Fibula</t>
  </si>
  <si>
    <t>ÞSK 47</t>
  </si>
  <si>
    <t>ÞSK 48</t>
  </si>
  <si>
    <t>ÞSK 51</t>
  </si>
  <si>
    <t>ÞSK 54</t>
  </si>
  <si>
    <t>ÞSK 60</t>
  </si>
  <si>
    <t>Icelandic name</t>
  </si>
  <si>
    <t>Scientific name</t>
  </si>
  <si>
    <t>Plant part</t>
  </si>
  <si>
    <t>Purpose</t>
  </si>
  <si>
    <t>Common silverweed</t>
  </si>
  <si>
    <t>Tágamura</t>
  </si>
  <si>
    <t>Potentilla anserine</t>
  </si>
  <si>
    <t>Root</t>
  </si>
  <si>
    <t>Subsistence</t>
  </si>
  <si>
    <t>Common horsetail</t>
  </si>
  <si>
    <t>Klóelfting</t>
  </si>
  <si>
    <t>Equisetum arvense</t>
  </si>
  <si>
    <t>Garden angelica</t>
  </si>
  <si>
    <t>Ætihvönn</t>
  </si>
  <si>
    <t>Angelica archangelica</t>
  </si>
  <si>
    <t>Root, leaves</t>
  </si>
  <si>
    <t>Subsistence, medicinal</t>
  </si>
  <si>
    <t>Scurvy grass</t>
  </si>
  <si>
    <t>Skarfakál</t>
  </si>
  <si>
    <t>Cochlearia officinalis</t>
  </si>
  <si>
    <t>Common sorrel</t>
  </si>
  <si>
    <t>Túnsúra</t>
  </si>
  <si>
    <t>Rumex acetosa</t>
  </si>
  <si>
    <t>Leaves</t>
  </si>
  <si>
    <t>Iceland moss</t>
  </si>
  <si>
    <t>Fjallagrös</t>
  </si>
  <si>
    <t>Cetraria islandica</t>
  </si>
  <si>
    <t>Moss</t>
  </si>
  <si>
    <t>Bilberry</t>
  </si>
  <si>
    <t>Aðalbláberjalyng</t>
  </si>
  <si>
    <t>Vaccinium myrtillus</t>
  </si>
  <si>
    <t>Berries</t>
  </si>
  <si>
    <t>Subsistence, seasoning</t>
  </si>
  <si>
    <t>Bog bilberry</t>
  </si>
  <si>
    <t>Bláberjalyng</t>
  </si>
  <si>
    <t>Vaccinium uliginosum</t>
  </si>
  <si>
    <t>Crowberry</t>
  </si>
  <si>
    <t>Krækilyng</t>
  </si>
  <si>
    <t>Empetrum nigrum</t>
  </si>
  <si>
    <t>Dulse</t>
  </si>
  <si>
    <t>Söl</t>
  </si>
  <si>
    <t>Palmaria palmata</t>
  </si>
  <si>
    <t>Seaweed</t>
  </si>
  <si>
    <t>Carrageen moss</t>
  </si>
  <si>
    <t>Fjörugrös</t>
  </si>
  <si>
    <t>Chondrus crispus</t>
  </si>
  <si>
    <t>Wild thyme</t>
  </si>
  <si>
    <t>Blóðberg</t>
  </si>
  <si>
    <t>Thymus praecox</t>
  </si>
  <si>
    <t>Leaves, flowers</t>
  </si>
  <si>
    <t>Tea, seasoning</t>
  </si>
  <si>
    <t>Caraway</t>
  </si>
  <si>
    <t>Kúmen</t>
  </si>
  <si>
    <t>Carum carvi</t>
  </si>
  <si>
    <t>Seeds</t>
  </si>
  <si>
    <t>Seasoning</t>
  </si>
  <si>
    <t>Common juniper</t>
  </si>
  <si>
    <t>Einir</t>
  </si>
  <si>
    <t>Juniperus communis</t>
  </si>
  <si>
    <t>Common butterwort</t>
  </si>
  <si>
    <t>Lyfjagras</t>
  </si>
  <si>
    <t>Pinguicula vulgaris</t>
  </si>
  <si>
    <t>Seasoning, medicinal</t>
  </si>
  <si>
    <t>Mountain avens</t>
  </si>
  <si>
    <t>Holtasóley</t>
  </si>
  <si>
    <t>Dryas octopetala</t>
  </si>
  <si>
    <t>Tea</t>
  </si>
  <si>
    <t>Material</t>
  </si>
  <si>
    <t>Source</t>
  </si>
  <si>
    <t>Birds</t>
  </si>
  <si>
    <t>-23.6 to -6.9</t>
  </si>
  <si>
    <t>-4.9 to 16.4</t>
  </si>
  <si>
    <t>-5.3 to 13.6</t>
  </si>
  <si>
    <t>Wang and Wooler (2006), Ascough et al. (2014)</t>
  </si>
  <si>
    <t>-16.0 to -7.9</t>
  </si>
  <si>
    <t>3.1 to 8.5</t>
  </si>
  <si>
    <t>-4.3 to -0.2</t>
  </si>
  <si>
    <t>Ascough et al. (2014), Sayle et al. (2016)*</t>
  </si>
  <si>
    <t>Aquatic plants</t>
  </si>
  <si>
    <t>-16.9 to -11.5</t>
  </si>
  <si>
    <t>-16.0 to 4.3</t>
  </si>
  <si>
    <t>Terrestrial plants</t>
  </si>
  <si>
    <t>-30.9 to -20.4</t>
  </si>
  <si>
    <t>-12.4 to 6.5</t>
  </si>
  <si>
    <t>Wang and Wooler (2006), Ascough et al. (2014), Skrzypek et al (2008)</t>
  </si>
  <si>
    <t>Terrestrial herbivores</t>
  </si>
  <si>
    <t>-22.5 to -20.3</t>
  </si>
  <si>
    <t>-1.5 to 5.9</t>
  </si>
  <si>
    <t>-1.0 to 13.9</t>
  </si>
  <si>
    <t>Ascough et al (2014), Sayle et al. (2013)</t>
  </si>
  <si>
    <t>Marine fish / mammals</t>
  </si>
  <si>
    <t>-16.3 to -13.5</t>
  </si>
  <si>
    <t>12.1 to 14.5</t>
  </si>
  <si>
    <t>12.4 to 17.5</t>
  </si>
  <si>
    <t>Sayle et al. (2013)</t>
  </si>
  <si>
    <t>Freshwater and geology</t>
  </si>
  <si>
    <t>-2.0 to 10.0</t>
  </si>
  <si>
    <t>Sayle et al. (2013)**</t>
  </si>
  <si>
    <t>Seawater</t>
  </si>
  <si>
    <t>mean 20.3</t>
  </si>
  <si>
    <t>Nehlich (2015)</t>
  </si>
  <si>
    <t>Enamel sample</t>
  </si>
  <si>
    <t xml:space="preserve">87Sr/86Sr </t>
  </si>
  <si>
    <t>Archaeological Cattle</t>
  </si>
  <si>
    <t>Price et al. (2015)</t>
  </si>
  <si>
    <t>Bedrock</t>
  </si>
  <si>
    <t>Archaeological Pig</t>
  </si>
  <si>
    <t>Grass (volcanic soil)</t>
  </si>
  <si>
    <t>Åberg (1995)</t>
  </si>
  <si>
    <t>Modern Redshank Bird</t>
  </si>
  <si>
    <t>Evans and Bullman (2009)</t>
  </si>
  <si>
    <t>Barley</t>
  </si>
  <si>
    <t>Modern Sheep</t>
  </si>
  <si>
    <t>0.7059-0.7069</t>
  </si>
  <si>
    <t>Price and Gestsdóttir (2006)</t>
  </si>
  <si>
    <t>Modern Reindeer</t>
  </si>
  <si>
    <t>Racomitrium sp.</t>
  </si>
  <si>
    <t>Panek and Kepinska (2002)</t>
  </si>
  <si>
    <t>Drepanocladus sp.</t>
  </si>
  <si>
    <t>Topsoil</t>
  </si>
  <si>
    <t>Panek and Kepinska (2002); Naimy (2008)</t>
  </si>
  <si>
    <t>Groundwater</t>
  </si>
  <si>
    <t>Naimy (2008)</t>
  </si>
  <si>
    <t>OA</t>
  </si>
  <si>
    <t>NA</t>
  </si>
  <si>
    <t>YA</t>
  </si>
  <si>
    <t>M</t>
  </si>
  <si>
    <t>F</t>
  </si>
  <si>
    <t>?</t>
  </si>
  <si>
    <t>Barium (Ba) ppm</t>
  </si>
  <si>
    <t>Lead (Pb) ppm</t>
  </si>
  <si>
    <t>Zinc (Zn) ppm</t>
  </si>
  <si>
    <t>Strontium (Sr) ppm</t>
  </si>
  <si>
    <t>2.5 to 5.7</t>
  </si>
  <si>
    <t>-22.3 to -12.7</t>
  </si>
  <si>
    <t>-21.8 ± 0.2</t>
  </si>
  <si>
    <t>2.1 ± 0.7</t>
  </si>
  <si>
    <t>0.2 to 3.2</t>
  </si>
  <si>
    <t>-15.6 ± 0.2</t>
  </si>
  <si>
    <t>13.2 ± 1.1</t>
  </si>
  <si>
    <t>10.7 to 12.0</t>
  </si>
  <si>
    <t>11.4 ± 0.5</t>
  </si>
  <si>
    <t>-14.0 to -13.2</t>
  </si>
  <si>
    <t>5.8 ± 5.5</t>
  </si>
  <si>
    <t>-19.4 ± 0.9</t>
  </si>
  <si>
    <t>3.8 ± 4.3</t>
  </si>
  <si>
    <t>-20.7 ± 2.7</t>
  </si>
  <si>
    <t>6.9 ± 3.5</t>
  </si>
  <si>
    <r>
      <t>δ18O</t>
    </r>
    <r>
      <rPr>
        <b/>
        <vertAlign val="subscript"/>
        <sz val="10"/>
        <color theme="1"/>
        <rFont val="Times New Roman"/>
        <family val="1"/>
      </rPr>
      <t>drinkingwater ‰</t>
    </r>
    <r>
      <rPr>
        <b/>
        <sz val="10"/>
        <color theme="1"/>
        <rFont val="Times New Roman"/>
        <family val="1"/>
      </rPr>
      <t xml:space="preserve"> </t>
    </r>
    <r>
      <rPr>
        <b/>
        <vertAlign val="subscript"/>
        <sz val="10"/>
        <color theme="1"/>
        <rFont val="Times New Roman"/>
        <family val="1"/>
      </rPr>
      <t>(VSMOW)</t>
    </r>
  </si>
  <si>
    <r>
      <t>δ18O</t>
    </r>
    <r>
      <rPr>
        <b/>
        <vertAlign val="subscript"/>
        <sz val="10"/>
        <color theme="1"/>
        <rFont val="Times New Roman"/>
        <family val="1"/>
      </rPr>
      <t>phosphate</t>
    </r>
    <r>
      <rPr>
        <b/>
        <sz val="10"/>
        <color theme="1"/>
        <rFont val="Times New Roman"/>
        <family val="1"/>
      </rPr>
      <t xml:space="preserve"> ‰ </t>
    </r>
    <r>
      <rPr>
        <b/>
        <vertAlign val="subscript"/>
        <sz val="10"/>
        <color theme="1"/>
        <rFont val="Times New Roman"/>
        <family val="1"/>
      </rPr>
      <t>(VSMOW)</t>
    </r>
  </si>
  <si>
    <r>
      <rPr>
        <b/>
        <vertAlign val="superscript"/>
        <sz val="10"/>
        <color theme="1"/>
        <rFont val="Times New Roman"/>
        <family val="1"/>
      </rPr>
      <t>87</t>
    </r>
    <r>
      <rPr>
        <b/>
        <sz val="10"/>
        <color theme="1"/>
        <rFont val="Times New Roman"/>
        <family val="1"/>
      </rPr>
      <t>Sr/</t>
    </r>
    <r>
      <rPr>
        <b/>
        <vertAlign val="superscript"/>
        <sz val="10"/>
        <color theme="1"/>
        <rFont val="Times New Roman"/>
        <family val="1"/>
      </rPr>
      <t>86</t>
    </r>
    <r>
      <rPr>
        <b/>
        <sz val="10"/>
        <color theme="1"/>
        <rFont val="Times New Roman"/>
        <family val="1"/>
      </rPr>
      <t>Sr</t>
    </r>
  </si>
  <si>
    <r>
      <t>δ13C</t>
    </r>
    <r>
      <rPr>
        <b/>
        <vertAlign val="subscript"/>
        <sz val="10"/>
        <color theme="1"/>
        <rFont val="Times New Roman"/>
        <family val="1"/>
      </rPr>
      <t>carbonate ‰ (VPDB)</t>
    </r>
  </si>
  <si>
    <r>
      <rPr>
        <b/>
        <vertAlign val="superscript"/>
        <sz val="8"/>
        <color theme="1"/>
        <rFont val="Times New Roman"/>
        <family val="1"/>
      </rPr>
      <t>87</t>
    </r>
    <r>
      <rPr>
        <b/>
        <sz val="8"/>
        <color theme="1"/>
        <rFont val="Times New Roman"/>
        <family val="1"/>
      </rPr>
      <t>Sr/</t>
    </r>
    <r>
      <rPr>
        <b/>
        <vertAlign val="superscript"/>
        <sz val="8"/>
        <color theme="1"/>
        <rFont val="Times New Roman"/>
        <family val="1"/>
      </rPr>
      <t>86</t>
    </r>
    <r>
      <rPr>
        <b/>
        <sz val="8"/>
        <color theme="1"/>
        <rFont val="Times New Roman"/>
        <family val="1"/>
      </rPr>
      <t>Sr</t>
    </r>
  </si>
  <si>
    <r>
      <t>δ18O</t>
    </r>
    <r>
      <rPr>
        <b/>
        <vertAlign val="subscript"/>
        <sz val="8"/>
        <color theme="1"/>
        <rFont val="Times New Roman"/>
        <family val="1"/>
      </rPr>
      <t>p</t>
    </r>
    <r>
      <rPr>
        <b/>
        <sz val="8"/>
        <color theme="1"/>
        <rFont val="Times New Roman"/>
        <family val="1"/>
      </rPr>
      <t xml:space="preserve"> ‰</t>
    </r>
  </si>
  <si>
    <r>
      <t>δ18O</t>
    </r>
    <r>
      <rPr>
        <b/>
        <vertAlign val="subscript"/>
        <sz val="8"/>
        <color theme="1"/>
        <rFont val="Times New Roman"/>
        <family val="1"/>
      </rPr>
      <t>dw</t>
    </r>
    <r>
      <rPr>
        <b/>
        <sz val="8"/>
        <color theme="1"/>
        <rFont val="Times New Roman"/>
        <family val="1"/>
      </rPr>
      <t xml:space="preserve"> ‰</t>
    </r>
  </si>
  <si>
    <r>
      <t>δ13C</t>
    </r>
    <r>
      <rPr>
        <b/>
        <vertAlign val="subscript"/>
        <sz val="8"/>
        <color theme="1"/>
        <rFont val="Times New Roman"/>
        <family val="1"/>
      </rPr>
      <t xml:space="preserve">co </t>
    </r>
    <r>
      <rPr>
        <b/>
        <sz val="8"/>
        <color theme="1"/>
        <rFont val="Times New Roman"/>
        <family val="1"/>
      </rPr>
      <t>‰</t>
    </r>
  </si>
  <si>
    <r>
      <t>δ15N</t>
    </r>
    <r>
      <rPr>
        <b/>
        <vertAlign val="subscript"/>
        <sz val="8"/>
        <color rgb="FF000000"/>
        <rFont val="Times New Roman"/>
        <family val="1"/>
      </rPr>
      <t>co</t>
    </r>
    <r>
      <rPr>
        <b/>
        <sz val="8"/>
        <color rgb="FF000000"/>
        <rFont val="Times New Roman"/>
        <family val="1"/>
      </rPr>
      <t xml:space="preserve"> ‰</t>
    </r>
  </si>
  <si>
    <r>
      <t>δ34S</t>
    </r>
    <r>
      <rPr>
        <b/>
        <vertAlign val="subscript"/>
        <sz val="8"/>
        <color theme="1"/>
        <rFont val="Times New Roman"/>
        <family val="1"/>
      </rPr>
      <t>co</t>
    </r>
    <r>
      <rPr>
        <b/>
        <sz val="8"/>
        <color theme="1"/>
        <rFont val="Times New Roman"/>
        <family val="1"/>
      </rPr>
      <t xml:space="preserve"> ‰</t>
    </r>
  </si>
  <si>
    <t>Skriðuklaustur</t>
  </si>
  <si>
    <t>Skeljastaðir</t>
  </si>
  <si>
    <r>
      <t>δ13C</t>
    </r>
    <r>
      <rPr>
        <b/>
        <vertAlign val="subscript"/>
        <sz val="8"/>
        <color theme="1"/>
        <rFont val="Times New Roman"/>
        <family val="1"/>
      </rPr>
      <t>carb</t>
    </r>
    <r>
      <rPr>
        <b/>
        <sz val="8"/>
        <color theme="1"/>
        <rFont val="Times New Roman"/>
        <family val="1"/>
      </rPr>
      <t xml:space="preserve"> ‰ </t>
    </r>
  </si>
  <si>
    <r>
      <t>Key: SKR = Skriðuklaustur, ÞSK = Skeljastaðir; LPM1 = left 1st premolar, LPM2 = left 2nd premolar, LM3 = left 3rd molar, RPM1 = right 1st premolar, RPM2 = right 2nd premolar, RC = right canine, RM3 = right 3rd molar, max = maxilla, mand = mandible; M = Male, F = Female; NA = Nonadult (&lt;17), YA = Young adult (17-36), OA = Older adult (36+); δ18O</t>
    </r>
    <r>
      <rPr>
        <b/>
        <i/>
        <vertAlign val="subscript"/>
        <sz val="8"/>
        <color theme="1"/>
        <rFont val="Times New Roman"/>
        <family val="1"/>
      </rPr>
      <t>p</t>
    </r>
    <r>
      <rPr>
        <b/>
        <i/>
        <sz val="8"/>
        <color theme="1"/>
        <rFont val="Times New Roman"/>
        <family val="1"/>
      </rPr>
      <t xml:space="preserve"> = δ18O</t>
    </r>
    <r>
      <rPr>
        <b/>
        <i/>
        <vertAlign val="subscript"/>
        <sz val="8"/>
        <color theme="1"/>
        <rFont val="Times New Roman"/>
        <family val="1"/>
      </rPr>
      <t>phosphate VSMOW</t>
    </r>
    <r>
      <rPr>
        <b/>
        <i/>
        <sz val="8"/>
        <color theme="1"/>
        <rFont val="Times New Roman"/>
        <family val="1"/>
      </rPr>
      <t xml:space="preserve"> (‰), δ18O</t>
    </r>
    <r>
      <rPr>
        <b/>
        <i/>
        <vertAlign val="subscript"/>
        <sz val="8"/>
        <color theme="1"/>
        <rFont val="Times New Roman"/>
        <family val="1"/>
      </rPr>
      <t>dw</t>
    </r>
    <r>
      <rPr>
        <b/>
        <i/>
        <sz val="8"/>
        <color theme="1"/>
        <rFont val="Times New Roman"/>
        <family val="1"/>
      </rPr>
      <t xml:space="preserve"> = δ18O</t>
    </r>
    <r>
      <rPr>
        <b/>
        <i/>
        <vertAlign val="subscript"/>
        <sz val="8"/>
        <color theme="1"/>
        <rFont val="Times New Roman"/>
        <family val="1"/>
      </rPr>
      <t xml:space="preserve">drinkingwater VSMOW </t>
    </r>
    <r>
      <rPr>
        <b/>
        <i/>
        <sz val="8"/>
        <color theme="1"/>
        <rFont val="Times New Roman"/>
        <family val="1"/>
      </rPr>
      <t>(‰), δ13C</t>
    </r>
    <r>
      <rPr>
        <b/>
        <i/>
        <vertAlign val="subscript"/>
        <sz val="8"/>
        <color theme="1"/>
        <rFont val="Times New Roman"/>
        <family val="1"/>
      </rPr>
      <t>carb</t>
    </r>
    <r>
      <rPr>
        <b/>
        <i/>
        <sz val="8"/>
        <color theme="1"/>
        <rFont val="Times New Roman"/>
        <family val="1"/>
      </rPr>
      <t xml:space="preserve"> = δ13C</t>
    </r>
    <r>
      <rPr>
        <b/>
        <i/>
        <vertAlign val="subscript"/>
        <sz val="8"/>
        <color theme="1"/>
        <rFont val="Times New Roman"/>
        <family val="1"/>
      </rPr>
      <t>carbonate VPDB</t>
    </r>
    <r>
      <rPr>
        <b/>
        <i/>
        <sz val="8"/>
        <color theme="1"/>
        <rFont val="Times New Roman"/>
        <family val="1"/>
      </rPr>
      <t xml:space="preserve"> (‰),  δ13C</t>
    </r>
    <r>
      <rPr>
        <b/>
        <i/>
        <vertAlign val="subscript"/>
        <sz val="8"/>
        <color theme="1"/>
        <rFont val="Times New Roman"/>
        <family val="1"/>
      </rPr>
      <t>co</t>
    </r>
    <r>
      <rPr>
        <b/>
        <i/>
        <sz val="8"/>
        <color theme="1"/>
        <rFont val="Times New Roman"/>
        <family val="1"/>
      </rPr>
      <t xml:space="preserve"> = δ13C</t>
    </r>
    <r>
      <rPr>
        <b/>
        <i/>
        <vertAlign val="subscript"/>
        <sz val="8"/>
        <color theme="1"/>
        <rFont val="Times New Roman"/>
        <family val="1"/>
      </rPr>
      <t>collagen</t>
    </r>
    <r>
      <rPr>
        <b/>
        <i/>
        <sz val="8"/>
        <color theme="1"/>
        <rFont val="Times New Roman"/>
        <family val="1"/>
      </rPr>
      <t xml:space="preserve"> (‰), δ15N</t>
    </r>
    <r>
      <rPr>
        <b/>
        <i/>
        <vertAlign val="subscript"/>
        <sz val="8"/>
        <color theme="1"/>
        <rFont val="Times New Roman"/>
        <family val="1"/>
      </rPr>
      <t>co</t>
    </r>
    <r>
      <rPr>
        <b/>
        <i/>
        <sz val="8"/>
        <color theme="1"/>
        <rFont val="Times New Roman"/>
        <family val="1"/>
      </rPr>
      <t xml:space="preserve"> = δ15N</t>
    </r>
    <r>
      <rPr>
        <b/>
        <i/>
        <vertAlign val="subscript"/>
        <sz val="8"/>
        <color theme="1"/>
        <rFont val="Times New Roman"/>
        <family val="1"/>
      </rPr>
      <t xml:space="preserve">collagen </t>
    </r>
    <r>
      <rPr>
        <b/>
        <i/>
        <sz val="8"/>
        <color theme="1"/>
        <rFont val="Times New Roman"/>
        <family val="1"/>
      </rPr>
      <t>(‰), δ34S</t>
    </r>
    <r>
      <rPr>
        <b/>
        <i/>
        <vertAlign val="subscript"/>
        <sz val="8"/>
        <color theme="1"/>
        <rFont val="Times New Roman"/>
        <family val="1"/>
      </rPr>
      <t>co</t>
    </r>
    <r>
      <rPr>
        <b/>
        <i/>
        <sz val="8"/>
        <color theme="1"/>
        <rFont val="Times New Roman"/>
        <family val="1"/>
      </rPr>
      <t xml:space="preserve"> = δ34S</t>
    </r>
    <r>
      <rPr>
        <b/>
        <i/>
        <vertAlign val="subscript"/>
        <sz val="8"/>
        <color theme="1"/>
        <rFont val="Times New Roman"/>
        <family val="1"/>
      </rPr>
      <t xml:space="preserve">collagen </t>
    </r>
    <r>
      <rPr>
        <b/>
        <i/>
        <sz val="8"/>
        <color theme="1"/>
        <rFont val="Times New Roman"/>
        <family val="1"/>
      </rPr>
      <t>(‰), Sr/Pb/Zn/Ba ppm = Strontium/Lead/Zinc/Barium parts per million</t>
    </r>
  </si>
  <si>
    <t>Cadmium (Cd) ppm</t>
  </si>
  <si>
    <t>Mercury (Hg) ppm</t>
  </si>
  <si>
    <t>Arsenic (As) ppm</t>
  </si>
  <si>
    <t>Antimony (Sb) ppm</t>
  </si>
  <si>
    <t>0.009 ± 0.001</t>
  </si>
  <si>
    <t>0.002 - 0.138</t>
  </si>
  <si>
    <t>0.012 - 0.600</t>
  </si>
  <si>
    <t>0.017 - 0.124</t>
  </si>
  <si>
    <t>0.002 - 0.181</t>
  </si>
  <si>
    <t>0.400 ± 0.167</t>
  </si>
  <si>
    <t>0.054 ± 0.019</t>
  </si>
  <si>
    <t>0.013 ±  0.012</t>
  </si>
  <si>
    <t>0.010 ± 0.041</t>
  </si>
  <si>
    <t>0.098 ± 0.166</t>
  </si>
  <si>
    <t>0.050 ± 0.030</t>
  </si>
  <si>
    <t>0.013 ±  0.046</t>
  </si>
  <si>
    <t>0.090 ± 0.033</t>
  </si>
  <si>
    <t>0.074 ± 0.008</t>
  </si>
  <si>
    <t>0.022 ±  0.045</t>
  </si>
  <si>
    <t>0.010 ± 0.032</t>
  </si>
  <si>
    <t>0.126 ± 0.190</t>
  </si>
  <si>
    <t>0.058 ± 0.025</t>
  </si>
  <si>
    <t>0.013 ±  0.039</t>
  </si>
  <si>
    <t xml:space="preserve">0.13 - 9.40 </t>
  </si>
  <si>
    <t>0.11 - 0.81</t>
  </si>
  <si>
    <t>43.76 - 145.83</t>
  </si>
  <si>
    <t xml:space="preserve">25.79 - 156.68 </t>
  </si>
  <si>
    <t xml:space="preserve">δ13C </t>
  </si>
  <si>
    <t xml:space="preserve">δ15N </t>
  </si>
  <si>
    <t>δ34S collagen</t>
  </si>
  <si>
    <t>Non-adult</t>
  </si>
  <si>
    <t>skr m+f</t>
  </si>
  <si>
    <t>f test</t>
  </si>
  <si>
    <t>p value</t>
  </si>
  <si>
    <t>skr na+m</t>
  </si>
  <si>
    <t>SD</t>
  </si>
  <si>
    <t>δ34S</t>
  </si>
  <si>
    <t>skr na+f</t>
  </si>
  <si>
    <t>SKR Males vs Females</t>
  </si>
  <si>
    <t>þsk m+f</t>
  </si>
  <si>
    <t>SKR Adults vs Non-adults</t>
  </si>
  <si>
    <t>SKR Older vs Younger</t>
  </si>
  <si>
    <t>ÞSK Males vs Females</t>
  </si>
  <si>
    <t>ÞSK Older vs Younger</t>
  </si>
  <si>
    <t>SKR Males vs ÞSK Males</t>
  </si>
  <si>
    <t>SKR Females vs ÞSK Females</t>
  </si>
  <si>
    <t>SKR Older vs ÞSK Younger</t>
  </si>
  <si>
    <t>SKR All vs ÞSK All</t>
  </si>
  <si>
    <t>SKR</t>
  </si>
  <si>
    <t>ÞSK</t>
  </si>
  <si>
    <t>t test</t>
  </si>
  <si>
    <t>std</t>
  </si>
  <si>
    <t>Rainwater</t>
  </si>
  <si>
    <t>0.7030-0.7037</t>
  </si>
  <si>
    <t>Sigmarsson et al., 1992; Price et al. (2015)</t>
  </si>
  <si>
    <t>0.012 ± 0.022</t>
  </si>
  <si>
    <t>0.7030-0.7040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</si>
</sst>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00000"/>
    <numFmt numFmtId="165" formatCode="0.00000"/>
    <numFmt numFmtId="166" formatCode="0.0"/>
    <numFmt numFmtId="167" formatCode="0.000"/>
    <numFmt numFmtId="168" formatCode="0.0000"/>
  </numFmts>
  <fonts count="31" x14ac:knownFonts="1">
    <font>
      <sz val="11"/>
      <color theme="1"/>
      <name val="Calibri"/>
      <family val="2"/>
      <scheme val="minor"/>
    </font>
    <font>
      <sz val="12"/>
      <color theme="1"/>
      <name val="Calibri"/>
      <family val="2"/>
      <scheme val="minor"/>
    </font>
    <font>
      <b/>
      <sz val="10"/>
      <color theme="1"/>
      <name val="Times New Roman"/>
      <family val="1"/>
    </font>
    <font>
      <sz val="10"/>
      <color theme="1"/>
      <name val="Times New Roman"/>
      <family val="1"/>
    </font>
    <font>
      <i/>
      <sz val="10"/>
      <color theme="1"/>
      <name val="Times New Roman"/>
      <family val="1"/>
    </font>
    <font>
      <b/>
      <sz val="9"/>
      <color rgb="FF000000"/>
      <name val="Times New Roman"/>
      <family val="1"/>
    </font>
    <font>
      <sz val="9"/>
      <color theme="1"/>
      <name val="Times New Roman"/>
      <family val="1"/>
    </font>
    <font>
      <sz val="9"/>
      <color rgb="FF000000"/>
      <name val="Times New Roman"/>
      <family val="1"/>
    </font>
    <font>
      <vertAlign val="superscript"/>
      <sz val="9"/>
      <color rgb="FF1A1718"/>
      <name val="Times New Roman"/>
      <family val="1"/>
    </font>
    <font>
      <sz val="9"/>
      <color theme="2"/>
      <name val="Times New Roman"/>
      <family val="1"/>
    </font>
    <font>
      <b/>
      <i/>
      <sz val="8"/>
      <color theme="1"/>
      <name val="Times New Roman"/>
      <family val="1"/>
    </font>
    <font>
      <b/>
      <i/>
      <vertAlign val="subscript"/>
      <sz val="8"/>
      <color theme="1"/>
      <name val="Times New Roman"/>
      <family val="1"/>
    </font>
    <font>
      <b/>
      <vertAlign val="subscript"/>
      <sz val="10"/>
      <color theme="1"/>
      <name val="Times New Roman"/>
      <family val="1"/>
    </font>
    <font>
      <b/>
      <vertAlign val="superscript"/>
      <sz val="10"/>
      <color theme="1"/>
      <name val="Times New Roman"/>
      <family val="1"/>
    </font>
    <font>
      <b/>
      <sz val="8"/>
      <color theme="1"/>
      <name val="Times New Roman"/>
      <family val="1"/>
    </font>
    <font>
      <b/>
      <vertAlign val="superscript"/>
      <sz val="8"/>
      <color theme="1"/>
      <name val="Times New Roman"/>
      <family val="1"/>
    </font>
    <font>
      <b/>
      <vertAlign val="subscript"/>
      <sz val="8"/>
      <color theme="1"/>
      <name val="Times New Roman"/>
      <family val="1"/>
    </font>
    <font>
      <b/>
      <sz val="8"/>
      <color rgb="FF000000"/>
      <name val="Times New Roman"/>
      <family val="1"/>
    </font>
    <font>
      <b/>
      <vertAlign val="subscript"/>
      <sz val="8"/>
      <color rgb="FF000000"/>
      <name val="Times New Roman"/>
      <family val="1"/>
    </font>
    <font>
      <sz val="8"/>
      <color theme="1"/>
      <name val="Times New Roman"/>
      <family val="1"/>
    </font>
    <font>
      <sz val="8"/>
      <color rgb="FF000000"/>
      <name val="Times New Roman"/>
      <family val="1"/>
    </font>
    <font>
      <sz val="8"/>
      <name val="Times New Roman"/>
      <family val="1"/>
    </font>
    <font>
      <i/>
      <sz val="8"/>
      <color theme="1"/>
      <name val="Times New Roman"/>
      <family val="1"/>
    </font>
    <font>
      <b/>
      <sz val="11"/>
      <color theme="1"/>
      <name val="Times New Roman"/>
      <family val="1"/>
    </font>
    <font>
      <b/>
      <sz val="11"/>
      <color rgb="FF000000"/>
      <name val="Times New Roman"/>
      <family val="1"/>
    </font>
    <font>
      <sz val="11"/>
      <color theme="1"/>
      <name val="Times New Roman"/>
      <family val="1"/>
    </font>
    <font>
      <sz val="12"/>
      <color theme="1"/>
      <name val="Times New Roman"/>
      <family val="1"/>
    </font>
    <font>
      <b/>
      <sz val="12"/>
      <color theme="1"/>
      <name val="Times New Roman"/>
      <family val="1"/>
    </font>
    <font>
      <b/>
      <sz val="12"/>
      <color rgb="FF000000"/>
      <name val="Times New Roman"/>
      <family val="1"/>
    </font>
    <font>
      <sz val="11"/>
      <color rgb="FF000000"/>
      <name val="Times New Roman"/>
      <family val="1"/>
    </font>
    <font>
      <sz val="12"/>
      <color rgb="FF00000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bgColor theme="0"/>
      </patternFill>
    </fill>
  </fills>
  <borders count="9">
    <border>
      <left/>
      <right/>
      <top/>
      <bottom/>
      <diagonal/>
    </border>
    <border>
      <left/>
      <right style="thin">
        <color theme="2"/>
      </right>
      <top/>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diagonal/>
    </border>
    <border>
      <left style="thin">
        <color theme="0" tint="-0.14999847407452621"/>
      </left>
      <right/>
      <top/>
      <bottom style="thin">
        <color indexed="64"/>
      </bottom>
      <diagonal/>
    </border>
    <border>
      <left style="thin">
        <color theme="0" tint="-0.14999847407452621"/>
      </left>
      <right/>
      <top style="thin">
        <color theme="2"/>
      </top>
      <bottom/>
      <diagonal/>
    </border>
    <border>
      <left/>
      <right/>
      <top style="thin">
        <color theme="2"/>
      </top>
      <bottom/>
      <diagonal/>
    </border>
    <border>
      <left/>
      <right style="thin">
        <color theme="0" tint="-0.14999847407452621"/>
      </right>
      <top style="thin">
        <color theme="2"/>
      </top>
      <bottom/>
      <diagonal/>
    </border>
  </borders>
  <cellStyleXfs count="2">
    <xf numFmtId="0" fontId="0" fillId="0" borderId="0"/>
    <xf numFmtId="0" fontId="1" fillId="0" borderId="0"/>
  </cellStyleXfs>
  <cellXfs count="105">
    <xf numFmtId="0" fontId="0" fillId="0" borderId="0" xfId="0"/>
    <xf numFmtId="0" fontId="2" fillId="0" borderId="0" xfId="1" applyFont="1"/>
    <xf numFmtId="0" fontId="2" fillId="0" borderId="0" xfId="1" applyFont="1" applyAlignment="1">
      <alignment horizontal="center"/>
    </xf>
    <xf numFmtId="0" fontId="3" fillId="0" borderId="0" xfId="1" applyFont="1"/>
    <xf numFmtId="0" fontId="3" fillId="0" borderId="0" xfId="1" applyFont="1" applyAlignment="1">
      <alignment horizontal="center"/>
    </xf>
    <xf numFmtId="0" fontId="3" fillId="0" borderId="0" xfId="1" quotePrefix="1" applyFont="1" applyAlignment="1">
      <alignment horizontal="center"/>
    </xf>
    <xf numFmtId="0" fontId="2" fillId="0" borderId="0" xfId="1" applyFont="1" applyAlignment="1">
      <alignment horizontal="center" vertical="center"/>
    </xf>
    <xf numFmtId="0" fontId="4" fillId="0" borderId="0" xfId="1" applyFont="1"/>
    <xf numFmtId="0" fontId="3" fillId="0" borderId="0" xfId="1" applyFont="1" applyAlignment="1">
      <alignment horizontal="center" vertical="center"/>
    </xf>
    <xf numFmtId="0" fontId="3" fillId="0" borderId="0" xfId="1" quotePrefix="1" applyFont="1" applyAlignment="1">
      <alignment horizontal="center" vertical="center"/>
    </xf>
    <xf numFmtId="0" fontId="2" fillId="0" borderId="0" xfId="1" applyFont="1" applyAlignment="1">
      <alignment horizontal="left"/>
    </xf>
    <xf numFmtId="0" fontId="3" fillId="0" borderId="0" xfId="1" applyFont="1" applyAlignment="1">
      <alignment horizontal="left"/>
    </xf>
    <xf numFmtId="0" fontId="2" fillId="0" borderId="0" xfId="0" applyFont="1"/>
    <xf numFmtId="0" fontId="2" fillId="0" borderId="0" xfId="0" applyFont="1" applyAlignment="1">
      <alignment horizontal="left"/>
    </xf>
    <xf numFmtId="0" fontId="2" fillId="0" borderId="0" xfId="0" applyFont="1" applyAlignment="1">
      <alignment horizontal="center"/>
    </xf>
    <xf numFmtId="0" fontId="3" fillId="0" borderId="0" xfId="0" applyFont="1"/>
    <xf numFmtId="0" fontId="3" fillId="0" borderId="0" xfId="0" applyFont="1" applyAlignment="1">
      <alignment horizontal="left"/>
    </xf>
    <xf numFmtId="0" fontId="3" fillId="0" borderId="0" xfId="0" applyFont="1" applyAlignment="1">
      <alignment horizontal="center"/>
    </xf>
    <xf numFmtId="0" fontId="5" fillId="0" borderId="0" xfId="1" applyFont="1" applyAlignment="1">
      <alignment horizontal="center" vertical="center"/>
    </xf>
    <xf numFmtId="0" fontId="6" fillId="0" borderId="0" xfId="0" applyFont="1" applyAlignment="1">
      <alignment horizontal="center" vertical="center"/>
    </xf>
    <xf numFmtId="165" fontId="6" fillId="0" borderId="0" xfId="0" applyNumberFormat="1" applyFont="1" applyAlignment="1">
      <alignment horizontal="center" vertical="center"/>
    </xf>
    <xf numFmtId="2" fontId="6" fillId="0" borderId="0" xfId="0" applyNumberFormat="1" applyFont="1" applyAlignment="1">
      <alignment horizontal="center" vertical="center"/>
    </xf>
    <xf numFmtId="166" fontId="6" fillId="0" borderId="0" xfId="0" applyNumberFormat="1" applyFont="1" applyAlignment="1">
      <alignment horizontal="center" vertical="center"/>
    </xf>
    <xf numFmtId="0" fontId="6" fillId="0" borderId="0" xfId="1" applyFont="1" applyAlignment="1">
      <alignment horizontal="center" vertical="center"/>
    </xf>
    <xf numFmtId="1" fontId="6" fillId="0" borderId="0" xfId="0" applyNumberFormat="1" applyFont="1" applyAlignment="1">
      <alignment horizontal="center" vertical="center"/>
    </xf>
    <xf numFmtId="0" fontId="8" fillId="0" borderId="0" xfId="0" applyFont="1"/>
    <xf numFmtId="165" fontId="6" fillId="0" borderId="0" xfId="1" applyNumberFormat="1" applyFont="1" applyAlignment="1">
      <alignment horizontal="center" vertical="center"/>
    </xf>
    <xf numFmtId="0" fontId="7" fillId="3" borderId="3" xfId="1" applyFont="1" applyFill="1" applyBorder="1" applyAlignment="1">
      <alignment horizontal="center" vertical="center"/>
    </xf>
    <xf numFmtId="164" fontId="6" fillId="0" borderId="0" xfId="0" applyNumberFormat="1" applyFont="1" applyAlignment="1">
      <alignment horizontal="center" vertical="center"/>
    </xf>
    <xf numFmtId="166" fontId="7" fillId="3" borderId="3" xfId="1" applyNumberFormat="1" applyFont="1" applyFill="1" applyBorder="1" applyAlignment="1">
      <alignment horizontal="center" vertical="center"/>
    </xf>
    <xf numFmtId="166" fontId="6" fillId="0" borderId="3" xfId="0" applyNumberFormat="1" applyFont="1" applyBorder="1" applyAlignment="1">
      <alignment horizontal="center" vertical="center"/>
    </xf>
    <xf numFmtId="0" fontId="6" fillId="0" borderId="3" xfId="0" applyFont="1" applyBorder="1" applyAlignment="1">
      <alignment horizontal="center" vertical="center"/>
    </xf>
    <xf numFmtId="0" fontId="5" fillId="0" borderId="3" xfId="1" applyFont="1" applyBorder="1" applyAlignment="1">
      <alignment horizontal="center" vertical="center"/>
    </xf>
    <xf numFmtId="0" fontId="7" fillId="0" borderId="3" xfId="1" applyFont="1" applyBorder="1" applyAlignment="1">
      <alignment horizontal="center" vertical="center"/>
    </xf>
    <xf numFmtId="166" fontId="9" fillId="0" borderId="5" xfId="0" applyNumberFormat="1" applyFont="1" applyBorder="1" applyAlignment="1">
      <alignment horizontal="center" vertical="top"/>
    </xf>
    <xf numFmtId="0" fontId="14" fillId="0" borderId="0" xfId="0" applyFont="1" applyAlignment="1">
      <alignment horizontal="center" vertical="center"/>
    </xf>
    <xf numFmtId="164" fontId="14" fillId="0" borderId="0" xfId="0" applyNumberFormat="1" applyFont="1" applyAlignment="1">
      <alignment horizontal="center" vertical="center"/>
    </xf>
    <xf numFmtId="0" fontId="14" fillId="0" borderId="0" xfId="1" applyFont="1" applyAlignment="1">
      <alignment horizontal="center" vertical="center"/>
    </xf>
    <xf numFmtId="0" fontId="17" fillId="0" borderId="0" xfId="1" applyFont="1" applyAlignment="1">
      <alignment horizontal="center" vertical="center"/>
    </xf>
    <xf numFmtId="0" fontId="19" fillId="0" borderId="0" xfId="0" applyFont="1" applyAlignment="1">
      <alignment horizontal="center" vertical="center"/>
    </xf>
    <xf numFmtId="0" fontId="19" fillId="0" borderId="1" xfId="0" applyFont="1" applyBorder="1" applyAlignment="1">
      <alignment horizontal="center" vertical="center"/>
    </xf>
    <xf numFmtId="0" fontId="20" fillId="2" borderId="2" xfId="0" applyFont="1" applyFill="1" applyBorder="1" applyAlignment="1">
      <alignment horizontal="center" vertical="center" wrapText="1"/>
    </xf>
    <xf numFmtId="165" fontId="19" fillId="0" borderId="0" xfId="0" applyNumberFormat="1" applyFont="1" applyAlignment="1">
      <alignment horizontal="center" vertical="center"/>
    </xf>
    <xf numFmtId="166" fontId="19" fillId="0" borderId="0" xfId="0" applyNumberFormat="1" applyFont="1" applyAlignment="1">
      <alignment horizontal="center" vertical="center"/>
    </xf>
    <xf numFmtId="166" fontId="21" fillId="0" borderId="0" xfId="0" applyNumberFormat="1" applyFont="1" applyAlignment="1">
      <alignment horizontal="center"/>
    </xf>
    <xf numFmtId="166" fontId="19" fillId="0" borderId="0" xfId="1" quotePrefix="1" applyNumberFormat="1" applyFont="1" applyAlignment="1">
      <alignment horizontal="center" vertical="center"/>
    </xf>
    <xf numFmtId="166" fontId="19" fillId="0" borderId="0" xfId="1" applyNumberFormat="1" applyFont="1" applyAlignment="1">
      <alignment horizontal="center" vertical="center"/>
    </xf>
    <xf numFmtId="2" fontId="19" fillId="0" borderId="0" xfId="0" applyNumberFormat="1" applyFont="1" applyAlignment="1">
      <alignment horizontal="center" vertical="center"/>
    </xf>
    <xf numFmtId="2" fontId="19" fillId="0" borderId="0" xfId="0" applyNumberFormat="1" applyFont="1" applyAlignment="1">
      <alignment horizontal="center"/>
    </xf>
    <xf numFmtId="0" fontId="22" fillId="3" borderId="3" xfId="1" applyFont="1" applyFill="1" applyBorder="1" applyAlignment="1">
      <alignment horizontal="center" vertical="center"/>
    </xf>
    <xf numFmtId="0" fontId="20" fillId="3" borderId="3" xfId="1" applyFont="1" applyFill="1" applyBorder="1" applyAlignment="1">
      <alignment horizontal="center" vertical="center"/>
    </xf>
    <xf numFmtId="164" fontId="19" fillId="0" borderId="0" xfId="0" applyNumberFormat="1" applyFont="1" applyAlignment="1">
      <alignment horizontal="center" vertical="center"/>
    </xf>
    <xf numFmtId="166" fontId="20" fillId="3" borderId="3" xfId="1" quotePrefix="1" applyNumberFormat="1" applyFont="1" applyFill="1" applyBorder="1" applyAlignment="1">
      <alignment horizontal="center" vertical="center"/>
    </xf>
    <xf numFmtId="166" fontId="20" fillId="3" borderId="3" xfId="1" applyNumberFormat="1" applyFont="1" applyFill="1" applyBorder="1" applyAlignment="1">
      <alignment horizontal="center" vertical="center"/>
    </xf>
    <xf numFmtId="166" fontId="20" fillId="3" borderId="3" xfId="1" quotePrefix="1" applyNumberFormat="1" applyFont="1" applyFill="1" applyBorder="1" applyAlignment="1">
      <alignment horizontal="center"/>
    </xf>
    <xf numFmtId="0" fontId="20" fillId="3" borderId="3" xfId="1" applyFont="1" applyFill="1" applyBorder="1" applyAlignment="1">
      <alignment horizontal="center"/>
    </xf>
    <xf numFmtId="0" fontId="22" fillId="3" borderId="4" xfId="1" applyFont="1" applyFill="1" applyBorder="1" applyAlignment="1">
      <alignment horizontal="center" vertical="center"/>
    </xf>
    <xf numFmtId="0" fontId="20" fillId="3" borderId="4" xfId="1" applyFont="1" applyFill="1" applyBorder="1" applyAlignment="1">
      <alignment horizontal="center" vertical="center"/>
    </xf>
    <xf numFmtId="0" fontId="23" fillId="0" borderId="0" xfId="1" applyFont="1" applyAlignment="1">
      <alignment horizontal="center" vertical="center"/>
    </xf>
    <xf numFmtId="0" fontId="24" fillId="0" borderId="0" xfId="1" applyFont="1" applyAlignment="1">
      <alignment horizontal="center" vertical="center"/>
    </xf>
    <xf numFmtId="0" fontId="23" fillId="0" borderId="0" xfId="0" applyFont="1" applyAlignment="1">
      <alignment horizontal="center" vertical="center"/>
    </xf>
    <xf numFmtId="0" fontId="25" fillId="0" borderId="1" xfId="0" applyFont="1" applyBorder="1" applyAlignment="1">
      <alignment horizontal="center" vertical="center"/>
    </xf>
    <xf numFmtId="166" fontId="25" fillId="0" borderId="0" xfId="1" quotePrefix="1" applyNumberFormat="1" applyFont="1" applyAlignment="1">
      <alignment horizontal="center" vertical="center"/>
    </xf>
    <xf numFmtId="166" fontId="25" fillId="0" borderId="0" xfId="1" applyNumberFormat="1" applyFont="1" applyAlignment="1">
      <alignment horizontal="center" vertical="center"/>
    </xf>
    <xf numFmtId="166" fontId="25" fillId="0" borderId="0" xfId="0" applyNumberFormat="1" applyFont="1" applyAlignment="1">
      <alignment horizontal="center" vertical="center"/>
    </xf>
    <xf numFmtId="0" fontId="25" fillId="0" borderId="0" xfId="0" applyFont="1" applyAlignment="1">
      <alignment horizontal="center" vertical="center"/>
    </xf>
    <xf numFmtId="0" fontId="26" fillId="0" borderId="0" xfId="0" applyFont="1" applyAlignment="1">
      <alignment horizontal="center"/>
    </xf>
    <xf numFmtId="0" fontId="27" fillId="0" borderId="0" xfId="1" applyFont="1" applyAlignment="1">
      <alignment horizontal="center" vertical="center"/>
    </xf>
    <xf numFmtId="9" fontId="27" fillId="0" borderId="0" xfId="0" applyNumberFormat="1" applyFont="1" applyAlignment="1">
      <alignment horizontal="center"/>
    </xf>
    <xf numFmtId="0" fontId="28" fillId="0" borderId="0" xfId="1" applyFont="1" applyAlignment="1">
      <alignment horizontal="center" vertical="center"/>
    </xf>
    <xf numFmtId="0" fontId="27" fillId="0" borderId="0" xfId="0" applyFont="1" applyAlignment="1">
      <alignment horizontal="center" vertical="center"/>
    </xf>
    <xf numFmtId="167" fontId="26" fillId="0" borderId="0" xfId="0" applyNumberFormat="1" applyFont="1" applyAlignment="1">
      <alignment horizontal="center"/>
    </xf>
    <xf numFmtId="0" fontId="26" fillId="0" borderId="0" xfId="0" applyFont="1"/>
    <xf numFmtId="0" fontId="29" fillId="3" borderId="3" xfId="1" applyFont="1" applyFill="1" applyBorder="1" applyAlignment="1">
      <alignment horizontal="center" vertical="center"/>
    </xf>
    <xf numFmtId="166" fontId="29" fillId="3" borderId="3" xfId="1" quotePrefix="1" applyNumberFormat="1" applyFont="1" applyFill="1" applyBorder="1" applyAlignment="1">
      <alignment horizontal="center" vertical="center"/>
    </xf>
    <xf numFmtId="166" fontId="29" fillId="3" borderId="3" xfId="1" applyNumberFormat="1" applyFont="1" applyFill="1" applyBorder="1" applyAlignment="1">
      <alignment horizontal="center" vertical="center"/>
    </xf>
    <xf numFmtId="166" fontId="30" fillId="3" borderId="3" xfId="1" quotePrefix="1" applyNumberFormat="1" applyFont="1" applyFill="1" applyBorder="1" applyAlignment="1">
      <alignment horizontal="center"/>
    </xf>
    <xf numFmtId="0" fontId="30" fillId="3" borderId="3" xfId="1" applyFont="1" applyFill="1" applyBorder="1" applyAlignment="1">
      <alignment horizontal="center"/>
    </xf>
    <xf numFmtId="9" fontId="0" fillId="0" borderId="0" xfId="0" applyNumberFormat="1"/>
    <xf numFmtId="166" fontId="0" fillId="0" borderId="0" xfId="0" applyNumberFormat="1"/>
    <xf numFmtId="168" fontId="0" fillId="0" borderId="0" xfId="0" applyNumberFormat="1"/>
    <xf numFmtId="0" fontId="6" fillId="0" borderId="0" xfId="0" applyFont="1" applyAlignment="1">
      <alignment horizontal="center"/>
    </xf>
    <xf numFmtId="167" fontId="3" fillId="0" borderId="0" xfId="0" applyNumberFormat="1" applyFont="1" applyAlignment="1">
      <alignment horizontal="center"/>
    </xf>
    <xf numFmtId="0" fontId="3" fillId="0" borderId="0" xfId="0" applyFont="1" applyAlignment="1">
      <alignment horizontal="center" vertical="center"/>
    </xf>
    <xf numFmtId="0" fontId="6" fillId="0" borderId="0" xfId="0" applyFont="1"/>
    <xf numFmtId="2" fontId="6" fillId="0" borderId="0" xfId="0" applyNumberFormat="1" applyFont="1" applyAlignment="1">
      <alignment horizontal="center"/>
    </xf>
    <xf numFmtId="1" fontId="6" fillId="0" borderId="0" xfId="0" applyNumberFormat="1" applyFont="1" applyAlignment="1">
      <alignment horizontal="center"/>
    </xf>
    <xf numFmtId="0" fontId="5" fillId="0" borderId="3" xfId="1" applyFont="1" applyBorder="1" applyAlignment="1">
      <alignment horizontal="center"/>
    </xf>
    <xf numFmtId="166" fontId="7" fillId="0" borderId="3" xfId="1" applyNumberFormat="1" applyFont="1" applyBorder="1" applyAlignment="1">
      <alignment horizontal="center"/>
    </xf>
    <xf numFmtId="0" fontId="7" fillId="3" borderId="3" xfId="1" applyFont="1" applyFill="1" applyBorder="1" applyAlignment="1">
      <alignment horizontal="center"/>
    </xf>
    <xf numFmtId="0" fontId="7" fillId="3" borderId="3" xfId="1" quotePrefix="1" applyFont="1" applyFill="1" applyBorder="1" applyAlignment="1">
      <alignment horizontal="center"/>
    </xf>
    <xf numFmtId="167" fontId="7" fillId="3" borderId="3" xfId="1" applyNumberFormat="1" applyFont="1" applyFill="1" applyBorder="1" applyAlignment="1">
      <alignment horizontal="center"/>
    </xf>
    <xf numFmtId="166" fontId="7" fillId="3" borderId="3" xfId="1" applyNumberFormat="1" applyFont="1" applyFill="1" applyBorder="1" applyAlignment="1">
      <alignment horizontal="center"/>
    </xf>
    <xf numFmtId="168" fontId="3" fillId="0" borderId="0" xfId="0" applyNumberFormat="1" applyFont="1" applyAlignment="1">
      <alignment horizontal="left"/>
    </xf>
    <xf numFmtId="2" fontId="3" fillId="0" borderId="0" xfId="0" applyNumberFormat="1" applyFont="1" applyAlignment="1">
      <alignment horizontal="center"/>
    </xf>
    <xf numFmtId="0" fontId="2" fillId="0" borderId="0" xfId="1" applyFont="1" applyFill="1" applyAlignment="1"/>
    <xf numFmtId="0" fontId="0" fillId="0" borderId="0" xfId="0" applyAlignment="1"/>
    <xf numFmtId="0" fontId="3" fillId="0" borderId="0" xfId="0" applyFont="1" applyAlignment="1"/>
    <xf numFmtId="0" fontId="2" fillId="0" borderId="0" xfId="0" applyFont="1" applyAlignment="1"/>
    <xf numFmtId="0" fontId="10" fillId="0" borderId="7" xfId="0" applyFont="1" applyBorder="1" applyAlignment="1">
      <alignment horizontal="left" vertical="top" wrapText="1"/>
    </xf>
    <xf numFmtId="0" fontId="19" fillId="0" borderId="7" xfId="0" applyFont="1" applyBorder="1" applyAlignment="1">
      <alignment horizontal="left" vertical="top" wrapText="1"/>
    </xf>
    <xf numFmtId="0" fontId="19" fillId="0" borderId="8" xfId="0" applyFont="1" applyBorder="1" applyAlignment="1">
      <alignment horizontal="left" vertical="top" wrapText="1"/>
    </xf>
    <xf numFmtId="0" fontId="19" fillId="0" borderId="6" xfId="0" applyFont="1" applyBorder="1" applyAlignment="1">
      <alignment horizontal="center" vertical="center"/>
    </xf>
    <xf numFmtId="0" fontId="19" fillId="0" borderId="7" xfId="0" applyFont="1" applyBorder="1" applyAlignment="1">
      <alignment horizontal="center" vertical="center"/>
    </xf>
    <xf numFmtId="0" fontId="19" fillId="0" borderId="8" xfId="0" applyFont="1" applyBorder="1" applyAlignment="1">
      <alignment horizontal="center"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4.xml"/><Relationship Id="rId27"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2.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image" Target="../media/image2.png"/></Relationships>
</file>

<file path=xl/charts/_rels/chart3.xml.rels><?xml version="1.0" encoding="UTF-8" standalone="yes"?>
<Relationships xmlns="http://schemas.openxmlformats.org/package/2006/relationships"><Relationship Id="rId1" Type="http://schemas.openxmlformats.org/officeDocument/2006/relationships/image" Target="../media/image2.png"/></Relationships>
</file>

<file path=xl/charts/_rels/chart4.xml.rels><?xml version="1.0" encoding="UTF-8" standalone="yes"?>
<Relationships xmlns="http://schemas.openxmlformats.org/package/2006/relationships"><Relationship Id="rId2" Type="http://schemas.openxmlformats.org/officeDocument/2006/relationships/chartUserShapes" Target="../drawings/drawing14.xml"/><Relationship Id="rId1" Type="http://schemas.openxmlformats.org/officeDocument/2006/relationships/image" Target="../media/image2.png"/></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18.xml"/></Relationships>
</file>

<file path=xl/charts/_rels/chart7.xml.rels><?xml version="1.0" encoding="UTF-8" standalone="yes"?>
<Relationships xmlns="http://schemas.openxmlformats.org/package/2006/relationships"><Relationship Id="rId3" Type="http://schemas.openxmlformats.org/officeDocument/2006/relationships/chartUserShapes" Target="../drawings/drawing19.xml"/><Relationship Id="rId2" Type="http://schemas.microsoft.com/office/2011/relationships/chartColorStyle" Target="colors1.xml"/><Relationship Id="rId1" Type="http://schemas.microsoft.com/office/2011/relationships/chartStyle" Target="style1.xml"/></Relationships>
</file>

<file path=xl/charts/_rels/chart8.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9.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14875963085258E-2"/>
          <c:y val="3.5782060867411453E-2"/>
          <c:w val="0.87132977732622152"/>
          <c:h val="0.81977777214280789"/>
        </c:manualLayout>
      </c:layout>
      <c:scatterChart>
        <c:scatterStyle val="lineMarker"/>
        <c:varyColors val="0"/>
        <c:ser>
          <c:idx val="0"/>
          <c:order val="0"/>
          <c:tx>
            <c:v>Skriðuklaustur</c:v>
          </c:tx>
          <c:spPr>
            <a:ln w="19050" cap="rnd">
              <a:noFill/>
              <a:round/>
            </a:ln>
            <a:effectLst/>
          </c:spPr>
          <c:marker>
            <c:symbol val="circle"/>
            <c:size val="7"/>
            <c:spPr>
              <a:solidFill>
                <a:schemeClr val="accent1"/>
              </a:solidFill>
              <a:ln w="9525">
                <a:solidFill>
                  <a:schemeClr val="tx1"/>
                </a:solidFill>
              </a:ln>
              <a:effectLst/>
            </c:spPr>
          </c:marker>
          <c:dPt>
            <c:idx val="31"/>
            <c:bubble3D val="0"/>
            <c:extLst>
              <c:ext xmlns:c16="http://schemas.microsoft.com/office/drawing/2014/chart" uri="{C3380CC4-5D6E-409C-BE32-E72D297353CC}">
                <c16:uniqueId val="{00000000-3D95-4661-9B04-781266339002}"/>
              </c:ext>
            </c:extLst>
          </c:dPt>
          <c:dPt>
            <c:idx val="36"/>
            <c:marker>
              <c:spPr>
                <a:solidFill>
                  <a:srgbClr val="FF0000"/>
                </a:solidFill>
                <a:ln w="9525">
                  <a:solidFill>
                    <a:schemeClr val="tx1"/>
                  </a:solidFill>
                </a:ln>
                <a:effectLst/>
              </c:spPr>
            </c:marker>
            <c:bubble3D val="0"/>
            <c:extLst>
              <c:ext xmlns:c16="http://schemas.microsoft.com/office/drawing/2014/chart" uri="{C3380CC4-5D6E-409C-BE32-E72D297353CC}">
                <c16:uniqueId val="{00000001-3D95-4661-9B04-781266339002}"/>
              </c:ext>
            </c:extLst>
          </c:dPt>
          <c:dPt>
            <c:idx val="37"/>
            <c:marker>
              <c:spPr>
                <a:solidFill>
                  <a:srgbClr val="FF0000"/>
                </a:solidFill>
                <a:ln w="9525">
                  <a:solidFill>
                    <a:schemeClr val="tx1"/>
                  </a:solidFill>
                </a:ln>
                <a:effectLst/>
              </c:spPr>
            </c:marker>
            <c:bubble3D val="0"/>
            <c:extLst>
              <c:ext xmlns:c16="http://schemas.microsoft.com/office/drawing/2014/chart" uri="{C3380CC4-5D6E-409C-BE32-E72D297353CC}">
                <c16:uniqueId val="{00000002-3D95-4661-9B04-781266339002}"/>
              </c:ext>
            </c:extLst>
          </c:dPt>
          <c:dPt>
            <c:idx val="38"/>
            <c:marker>
              <c:spPr>
                <a:solidFill>
                  <a:srgbClr val="FF0000"/>
                </a:solidFill>
                <a:ln w="9525">
                  <a:solidFill>
                    <a:schemeClr val="tx1"/>
                  </a:solidFill>
                </a:ln>
                <a:effectLst/>
              </c:spPr>
            </c:marker>
            <c:bubble3D val="0"/>
            <c:extLst>
              <c:ext xmlns:c16="http://schemas.microsoft.com/office/drawing/2014/chart" uri="{C3380CC4-5D6E-409C-BE32-E72D297353CC}">
                <c16:uniqueId val="{00000003-3D95-4661-9B04-781266339002}"/>
              </c:ext>
            </c:extLst>
          </c:dPt>
          <c:dPt>
            <c:idx val="39"/>
            <c:marker>
              <c:spPr>
                <a:solidFill>
                  <a:srgbClr val="FF0000">
                    <a:alpha val="74000"/>
                  </a:srgbClr>
                </a:solidFill>
                <a:ln w="9525">
                  <a:solidFill>
                    <a:schemeClr val="tx1"/>
                  </a:solidFill>
                </a:ln>
                <a:effectLst/>
              </c:spPr>
            </c:marker>
            <c:bubble3D val="0"/>
            <c:extLst>
              <c:ext xmlns:c16="http://schemas.microsoft.com/office/drawing/2014/chart" uri="{C3380CC4-5D6E-409C-BE32-E72D297353CC}">
                <c16:uniqueId val="{00000004-3D95-4661-9B04-781266339002}"/>
              </c:ext>
            </c:extLst>
          </c:dPt>
          <c:dPt>
            <c:idx val="40"/>
            <c:marker>
              <c:spPr>
                <a:solidFill>
                  <a:srgbClr val="FF0000"/>
                </a:solidFill>
                <a:ln w="9525">
                  <a:solidFill>
                    <a:schemeClr val="tx1"/>
                  </a:solidFill>
                </a:ln>
                <a:effectLst/>
              </c:spPr>
            </c:marker>
            <c:bubble3D val="0"/>
            <c:extLst>
              <c:ext xmlns:c16="http://schemas.microsoft.com/office/drawing/2014/chart" uri="{C3380CC4-5D6E-409C-BE32-E72D297353CC}">
                <c16:uniqueId val="{00000005-3D95-4661-9B04-781266339002}"/>
              </c:ext>
            </c:extLst>
          </c:dPt>
          <c:dPt>
            <c:idx val="41"/>
            <c:marker>
              <c:spPr>
                <a:solidFill>
                  <a:srgbClr val="FF0000"/>
                </a:solidFill>
                <a:ln w="9525">
                  <a:solidFill>
                    <a:schemeClr val="tx1"/>
                  </a:solidFill>
                </a:ln>
                <a:effectLst/>
              </c:spPr>
            </c:marker>
            <c:bubble3D val="0"/>
            <c:extLst>
              <c:ext xmlns:c16="http://schemas.microsoft.com/office/drawing/2014/chart" uri="{C3380CC4-5D6E-409C-BE32-E72D297353CC}">
                <c16:uniqueId val="{00000006-3D95-4661-9B04-781266339002}"/>
              </c:ext>
            </c:extLst>
          </c:dPt>
          <c:dPt>
            <c:idx val="42"/>
            <c:marker>
              <c:spPr>
                <a:solidFill>
                  <a:srgbClr val="FF0000"/>
                </a:solidFill>
                <a:ln w="9525">
                  <a:solidFill>
                    <a:schemeClr val="tx1"/>
                  </a:solidFill>
                </a:ln>
                <a:effectLst/>
              </c:spPr>
            </c:marker>
            <c:bubble3D val="0"/>
            <c:extLst>
              <c:ext xmlns:c16="http://schemas.microsoft.com/office/drawing/2014/chart" uri="{C3380CC4-5D6E-409C-BE32-E72D297353CC}">
                <c16:uniqueId val="{00000007-3D95-4661-9B04-781266339002}"/>
              </c:ext>
            </c:extLst>
          </c:dPt>
          <c:dPt>
            <c:idx val="43"/>
            <c:marker>
              <c:spPr>
                <a:solidFill>
                  <a:srgbClr val="FF0000"/>
                </a:solidFill>
                <a:ln w="9525">
                  <a:solidFill>
                    <a:schemeClr val="tx1"/>
                  </a:solidFill>
                </a:ln>
                <a:effectLst/>
              </c:spPr>
            </c:marker>
            <c:bubble3D val="0"/>
            <c:extLst>
              <c:ext xmlns:c16="http://schemas.microsoft.com/office/drawing/2014/chart" uri="{C3380CC4-5D6E-409C-BE32-E72D297353CC}">
                <c16:uniqueId val="{00000008-3D95-4661-9B04-781266339002}"/>
              </c:ext>
            </c:extLst>
          </c:dPt>
          <c:dPt>
            <c:idx val="44"/>
            <c:marker>
              <c:spPr>
                <a:solidFill>
                  <a:srgbClr val="FF0000"/>
                </a:solidFill>
                <a:ln w="9525">
                  <a:solidFill>
                    <a:schemeClr val="tx1"/>
                  </a:solidFill>
                </a:ln>
                <a:effectLst/>
              </c:spPr>
            </c:marker>
            <c:bubble3D val="0"/>
            <c:extLst>
              <c:ext xmlns:c16="http://schemas.microsoft.com/office/drawing/2014/chart" uri="{C3380CC4-5D6E-409C-BE32-E72D297353CC}">
                <c16:uniqueId val="{00000009-3D95-4661-9B04-781266339002}"/>
              </c:ext>
            </c:extLst>
          </c:dPt>
          <c:dPt>
            <c:idx val="45"/>
            <c:marker>
              <c:spPr>
                <a:solidFill>
                  <a:srgbClr val="FF0000"/>
                </a:solidFill>
                <a:ln w="9525">
                  <a:solidFill>
                    <a:schemeClr val="tx1"/>
                  </a:solidFill>
                </a:ln>
                <a:effectLst/>
              </c:spPr>
            </c:marker>
            <c:bubble3D val="0"/>
            <c:extLst>
              <c:ext xmlns:c16="http://schemas.microsoft.com/office/drawing/2014/chart" uri="{C3380CC4-5D6E-409C-BE32-E72D297353CC}">
                <c16:uniqueId val="{0000000A-3D95-4661-9B04-781266339002}"/>
              </c:ext>
            </c:extLst>
          </c:dPt>
          <c:dPt>
            <c:idx val="46"/>
            <c:marker>
              <c:spPr>
                <a:solidFill>
                  <a:srgbClr val="FF0000"/>
                </a:solidFill>
                <a:ln w="9525">
                  <a:solidFill>
                    <a:schemeClr val="tx1"/>
                  </a:solidFill>
                </a:ln>
                <a:effectLst/>
              </c:spPr>
            </c:marker>
            <c:bubble3D val="0"/>
            <c:extLst>
              <c:ext xmlns:c16="http://schemas.microsoft.com/office/drawing/2014/chart" uri="{C3380CC4-5D6E-409C-BE32-E72D297353CC}">
                <c16:uniqueId val="{0000000B-3D95-4661-9B04-781266339002}"/>
              </c:ext>
            </c:extLst>
          </c:dPt>
          <c:dPt>
            <c:idx val="47"/>
            <c:marker>
              <c:spPr>
                <a:solidFill>
                  <a:srgbClr val="FF0000"/>
                </a:solidFill>
                <a:ln w="9525">
                  <a:solidFill>
                    <a:schemeClr val="tx1"/>
                  </a:solidFill>
                </a:ln>
                <a:effectLst/>
              </c:spPr>
            </c:marker>
            <c:bubble3D val="0"/>
            <c:extLst>
              <c:ext xmlns:c16="http://schemas.microsoft.com/office/drawing/2014/chart" uri="{C3380CC4-5D6E-409C-BE32-E72D297353CC}">
                <c16:uniqueId val="{0000000C-3D95-4661-9B04-781266339002}"/>
              </c:ext>
            </c:extLst>
          </c:dPt>
          <c:dPt>
            <c:idx val="48"/>
            <c:marker>
              <c:spPr>
                <a:solidFill>
                  <a:srgbClr val="FF0000"/>
                </a:solidFill>
                <a:ln w="9525">
                  <a:solidFill>
                    <a:schemeClr val="tx1"/>
                  </a:solidFill>
                </a:ln>
                <a:effectLst/>
              </c:spPr>
            </c:marker>
            <c:bubble3D val="0"/>
            <c:extLst>
              <c:ext xmlns:c16="http://schemas.microsoft.com/office/drawing/2014/chart" uri="{C3380CC4-5D6E-409C-BE32-E72D297353CC}">
                <c16:uniqueId val="{0000000D-3D95-4661-9B04-781266339002}"/>
              </c:ext>
            </c:extLst>
          </c:dPt>
          <c:dPt>
            <c:idx val="49"/>
            <c:marker>
              <c:spPr>
                <a:solidFill>
                  <a:srgbClr val="FF0000"/>
                </a:solidFill>
                <a:ln w="9525">
                  <a:solidFill>
                    <a:schemeClr val="tx1"/>
                  </a:solidFill>
                </a:ln>
                <a:effectLst/>
              </c:spPr>
            </c:marker>
            <c:bubble3D val="0"/>
            <c:extLst>
              <c:ext xmlns:c16="http://schemas.microsoft.com/office/drawing/2014/chart" uri="{C3380CC4-5D6E-409C-BE32-E72D297353CC}">
                <c16:uniqueId val="{0000000E-3D95-4661-9B04-781266339002}"/>
              </c:ext>
            </c:extLst>
          </c:dPt>
          <c:dPt>
            <c:idx val="50"/>
            <c:marker>
              <c:symbol val="square"/>
              <c:size val="7"/>
              <c:spPr>
                <a:solidFill>
                  <a:srgbClr val="00B0F0"/>
                </a:solidFill>
                <a:ln w="9525">
                  <a:noFill/>
                </a:ln>
                <a:effectLst/>
              </c:spPr>
            </c:marker>
            <c:bubble3D val="0"/>
            <c:extLst>
              <c:ext xmlns:c16="http://schemas.microsoft.com/office/drawing/2014/chart" uri="{C3380CC4-5D6E-409C-BE32-E72D297353CC}">
                <c16:uniqueId val="{0000000F-3D95-4661-9B04-781266339002}"/>
              </c:ext>
            </c:extLst>
          </c:dPt>
          <c:dPt>
            <c:idx val="51"/>
            <c:marker>
              <c:spPr>
                <a:solidFill>
                  <a:srgbClr val="FF0000"/>
                </a:solidFill>
                <a:ln w="9525">
                  <a:solidFill>
                    <a:schemeClr val="tx1"/>
                  </a:solidFill>
                </a:ln>
                <a:effectLst/>
              </c:spPr>
            </c:marker>
            <c:bubble3D val="0"/>
            <c:extLst>
              <c:ext xmlns:c16="http://schemas.microsoft.com/office/drawing/2014/chart" uri="{C3380CC4-5D6E-409C-BE32-E72D297353CC}">
                <c16:uniqueId val="{00000010-3D95-4661-9B04-781266339002}"/>
              </c:ext>
            </c:extLst>
          </c:dPt>
          <c:dPt>
            <c:idx val="52"/>
            <c:marker>
              <c:spPr>
                <a:solidFill>
                  <a:srgbClr val="FF0000"/>
                </a:solidFill>
                <a:ln w="9525">
                  <a:solidFill>
                    <a:schemeClr val="tx1"/>
                  </a:solidFill>
                </a:ln>
                <a:effectLst/>
              </c:spPr>
            </c:marker>
            <c:bubble3D val="0"/>
            <c:extLst>
              <c:ext xmlns:c16="http://schemas.microsoft.com/office/drawing/2014/chart" uri="{C3380CC4-5D6E-409C-BE32-E72D297353CC}">
                <c16:uniqueId val="{00000011-3D95-4661-9B04-781266339002}"/>
              </c:ext>
            </c:extLst>
          </c:dPt>
          <c:dPt>
            <c:idx val="53"/>
            <c:marker>
              <c:spPr>
                <a:solidFill>
                  <a:srgbClr val="FF0000"/>
                </a:solidFill>
                <a:ln w="9525">
                  <a:solidFill>
                    <a:schemeClr val="tx1"/>
                  </a:solidFill>
                </a:ln>
                <a:effectLst/>
              </c:spPr>
            </c:marker>
            <c:bubble3D val="0"/>
            <c:extLst>
              <c:ext xmlns:c16="http://schemas.microsoft.com/office/drawing/2014/chart" uri="{C3380CC4-5D6E-409C-BE32-E72D297353CC}">
                <c16:uniqueId val="{00000012-3D95-4661-9B04-781266339002}"/>
              </c:ext>
            </c:extLst>
          </c:dPt>
          <c:dPt>
            <c:idx val="54"/>
            <c:marker>
              <c:spPr>
                <a:solidFill>
                  <a:srgbClr val="FF0000"/>
                </a:solidFill>
                <a:ln w="9525">
                  <a:solidFill>
                    <a:schemeClr val="tx1"/>
                  </a:solidFill>
                </a:ln>
                <a:effectLst/>
              </c:spPr>
            </c:marker>
            <c:bubble3D val="0"/>
            <c:extLst>
              <c:ext xmlns:c16="http://schemas.microsoft.com/office/drawing/2014/chart" uri="{C3380CC4-5D6E-409C-BE32-E72D297353CC}">
                <c16:uniqueId val="{00000013-3D95-4661-9B04-781266339002}"/>
              </c:ext>
            </c:extLst>
          </c:dPt>
          <c:dPt>
            <c:idx val="55"/>
            <c:marker>
              <c:spPr>
                <a:solidFill>
                  <a:srgbClr val="FF0000"/>
                </a:solidFill>
                <a:ln w="9525">
                  <a:solidFill>
                    <a:schemeClr val="tx1"/>
                  </a:solidFill>
                </a:ln>
                <a:effectLst/>
              </c:spPr>
            </c:marker>
            <c:bubble3D val="0"/>
            <c:extLst>
              <c:ext xmlns:c16="http://schemas.microsoft.com/office/drawing/2014/chart" uri="{C3380CC4-5D6E-409C-BE32-E72D297353CC}">
                <c16:uniqueId val="{00000014-3D95-4661-9B04-781266339002}"/>
              </c:ext>
            </c:extLst>
          </c:dPt>
          <c:dPt>
            <c:idx val="56"/>
            <c:marker>
              <c:spPr>
                <a:solidFill>
                  <a:srgbClr val="FF0000"/>
                </a:solidFill>
                <a:ln w="9525">
                  <a:solidFill>
                    <a:schemeClr val="tx1"/>
                  </a:solidFill>
                </a:ln>
                <a:effectLst/>
              </c:spPr>
            </c:marker>
            <c:bubble3D val="0"/>
            <c:extLst>
              <c:ext xmlns:c16="http://schemas.microsoft.com/office/drawing/2014/chart" uri="{C3380CC4-5D6E-409C-BE32-E72D297353CC}">
                <c16:uniqueId val="{00000015-3D95-4661-9B04-781266339002}"/>
              </c:ext>
            </c:extLst>
          </c:dPt>
          <c:dPt>
            <c:idx val="57"/>
            <c:marker>
              <c:spPr>
                <a:solidFill>
                  <a:srgbClr val="FF0000"/>
                </a:solidFill>
                <a:ln w="9525">
                  <a:solidFill>
                    <a:schemeClr val="tx1"/>
                  </a:solidFill>
                </a:ln>
                <a:effectLst/>
              </c:spPr>
            </c:marker>
            <c:bubble3D val="0"/>
            <c:extLst>
              <c:ext xmlns:c16="http://schemas.microsoft.com/office/drawing/2014/chart" uri="{C3380CC4-5D6E-409C-BE32-E72D297353CC}">
                <c16:uniqueId val="{00000016-3D95-4661-9B04-781266339002}"/>
              </c:ext>
            </c:extLst>
          </c:dPt>
          <c:dPt>
            <c:idx val="58"/>
            <c:marker>
              <c:spPr>
                <a:solidFill>
                  <a:srgbClr val="FF0000"/>
                </a:solidFill>
                <a:ln w="9525">
                  <a:solidFill>
                    <a:schemeClr val="tx1"/>
                  </a:solidFill>
                </a:ln>
                <a:effectLst/>
              </c:spPr>
            </c:marker>
            <c:bubble3D val="0"/>
            <c:extLst>
              <c:ext xmlns:c16="http://schemas.microsoft.com/office/drawing/2014/chart" uri="{C3380CC4-5D6E-409C-BE32-E72D297353CC}">
                <c16:uniqueId val="{00000017-3D95-4661-9B04-781266339002}"/>
              </c:ext>
            </c:extLst>
          </c:dPt>
          <c:dPt>
            <c:idx val="59"/>
            <c:marker>
              <c:spPr>
                <a:solidFill>
                  <a:srgbClr val="FF0000"/>
                </a:solidFill>
                <a:ln w="9525">
                  <a:solidFill>
                    <a:schemeClr val="tx1"/>
                  </a:solidFill>
                </a:ln>
                <a:effectLst/>
              </c:spPr>
            </c:marker>
            <c:bubble3D val="0"/>
            <c:extLst>
              <c:ext xmlns:c16="http://schemas.microsoft.com/office/drawing/2014/chart" uri="{C3380CC4-5D6E-409C-BE32-E72D297353CC}">
                <c16:uniqueId val="{00000018-3D95-4661-9B04-781266339002}"/>
              </c:ext>
            </c:extLst>
          </c:dPt>
          <c:dPt>
            <c:idx val="60"/>
            <c:marker>
              <c:spPr>
                <a:solidFill>
                  <a:srgbClr val="FF0000"/>
                </a:solidFill>
                <a:ln w="9525">
                  <a:solidFill>
                    <a:schemeClr val="tx1"/>
                  </a:solidFill>
                </a:ln>
                <a:effectLst/>
              </c:spPr>
            </c:marker>
            <c:bubble3D val="0"/>
            <c:extLst>
              <c:ext xmlns:c16="http://schemas.microsoft.com/office/drawing/2014/chart" uri="{C3380CC4-5D6E-409C-BE32-E72D297353CC}">
                <c16:uniqueId val="{00000019-3D95-4661-9B04-781266339002}"/>
              </c:ext>
            </c:extLst>
          </c:dPt>
          <c:dPt>
            <c:idx val="61"/>
            <c:marker>
              <c:symbol val="square"/>
              <c:size val="7"/>
              <c:spPr>
                <a:solidFill>
                  <a:srgbClr val="FFC000"/>
                </a:solidFill>
                <a:ln w="9525">
                  <a:noFill/>
                </a:ln>
                <a:effectLst/>
              </c:spPr>
            </c:marker>
            <c:bubble3D val="0"/>
            <c:extLst>
              <c:ext xmlns:c16="http://schemas.microsoft.com/office/drawing/2014/chart" uri="{C3380CC4-5D6E-409C-BE32-E72D297353CC}">
                <c16:uniqueId val="{0000001A-3D95-4661-9B04-781266339002}"/>
              </c:ext>
            </c:extLst>
          </c:dPt>
          <c:dPt>
            <c:idx val="62"/>
            <c:marker>
              <c:symbol val="square"/>
              <c:size val="7"/>
              <c:spPr>
                <a:solidFill>
                  <a:srgbClr val="FFC000"/>
                </a:solidFill>
                <a:ln w="9525">
                  <a:noFill/>
                </a:ln>
                <a:effectLst/>
              </c:spPr>
            </c:marker>
            <c:bubble3D val="0"/>
            <c:extLst>
              <c:ext xmlns:c16="http://schemas.microsoft.com/office/drawing/2014/chart" uri="{C3380CC4-5D6E-409C-BE32-E72D297353CC}">
                <c16:uniqueId val="{0000001B-3D95-4661-9B04-781266339002}"/>
              </c:ext>
            </c:extLst>
          </c:dPt>
          <c:dPt>
            <c:idx val="63"/>
            <c:marker>
              <c:symbol val="square"/>
              <c:size val="7"/>
              <c:spPr>
                <a:solidFill>
                  <a:srgbClr val="00B050"/>
                </a:solidFill>
                <a:ln w="9525">
                  <a:noFill/>
                </a:ln>
                <a:effectLst/>
              </c:spPr>
            </c:marker>
            <c:bubble3D val="0"/>
            <c:extLst>
              <c:ext xmlns:c16="http://schemas.microsoft.com/office/drawing/2014/chart" uri="{C3380CC4-5D6E-409C-BE32-E72D297353CC}">
                <c16:uniqueId val="{0000001C-3D95-4661-9B04-781266339002}"/>
              </c:ext>
            </c:extLst>
          </c:dPt>
          <c:dPt>
            <c:idx val="64"/>
            <c:marker>
              <c:symbol val="square"/>
              <c:size val="7"/>
              <c:spPr>
                <a:solidFill>
                  <a:srgbClr val="00B050"/>
                </a:solidFill>
                <a:ln w="9525">
                  <a:noFill/>
                </a:ln>
                <a:effectLst/>
              </c:spPr>
            </c:marker>
            <c:bubble3D val="0"/>
            <c:extLst>
              <c:ext xmlns:c16="http://schemas.microsoft.com/office/drawing/2014/chart" uri="{C3380CC4-5D6E-409C-BE32-E72D297353CC}">
                <c16:uniqueId val="{0000001D-3D95-4661-9B04-781266339002}"/>
              </c:ext>
            </c:extLst>
          </c:dPt>
          <c:dPt>
            <c:idx val="65"/>
            <c:marker>
              <c:symbol val="square"/>
              <c:size val="7"/>
              <c:spPr>
                <a:solidFill>
                  <a:srgbClr val="00B050"/>
                </a:solidFill>
                <a:ln w="9525">
                  <a:noFill/>
                </a:ln>
                <a:effectLst/>
              </c:spPr>
            </c:marker>
            <c:bubble3D val="0"/>
            <c:extLst>
              <c:ext xmlns:c16="http://schemas.microsoft.com/office/drawing/2014/chart" uri="{C3380CC4-5D6E-409C-BE32-E72D297353CC}">
                <c16:uniqueId val="{0000001E-3D95-4661-9B04-781266339002}"/>
              </c:ext>
            </c:extLst>
          </c:dPt>
          <c:dPt>
            <c:idx val="66"/>
            <c:marker>
              <c:symbol val="square"/>
              <c:size val="7"/>
              <c:spPr>
                <a:solidFill>
                  <a:srgbClr val="00B050"/>
                </a:solidFill>
                <a:ln w="9525">
                  <a:noFill/>
                </a:ln>
                <a:effectLst/>
              </c:spPr>
            </c:marker>
            <c:bubble3D val="0"/>
            <c:extLst>
              <c:ext xmlns:c16="http://schemas.microsoft.com/office/drawing/2014/chart" uri="{C3380CC4-5D6E-409C-BE32-E72D297353CC}">
                <c16:uniqueId val="{0000001F-3D95-4661-9B04-781266339002}"/>
              </c:ext>
            </c:extLst>
          </c:dPt>
          <c:dPt>
            <c:idx val="67"/>
            <c:marker>
              <c:symbol val="square"/>
              <c:size val="7"/>
              <c:spPr>
                <a:solidFill>
                  <a:srgbClr val="00B050"/>
                </a:solidFill>
                <a:ln w="9525">
                  <a:noFill/>
                </a:ln>
                <a:effectLst/>
              </c:spPr>
            </c:marker>
            <c:bubble3D val="0"/>
            <c:extLst>
              <c:ext xmlns:c16="http://schemas.microsoft.com/office/drawing/2014/chart" uri="{C3380CC4-5D6E-409C-BE32-E72D297353CC}">
                <c16:uniqueId val="{00000020-3D95-4661-9B04-781266339002}"/>
              </c:ext>
            </c:extLst>
          </c:dPt>
          <c:dPt>
            <c:idx val="68"/>
            <c:marker>
              <c:symbol val="square"/>
              <c:size val="7"/>
              <c:spPr>
                <a:solidFill>
                  <a:srgbClr val="00B050"/>
                </a:solidFill>
                <a:ln w="9525">
                  <a:noFill/>
                </a:ln>
                <a:effectLst/>
              </c:spPr>
            </c:marker>
            <c:bubble3D val="0"/>
            <c:extLst>
              <c:ext xmlns:c16="http://schemas.microsoft.com/office/drawing/2014/chart" uri="{C3380CC4-5D6E-409C-BE32-E72D297353CC}">
                <c16:uniqueId val="{00000021-3D95-4661-9B04-781266339002}"/>
              </c:ext>
            </c:extLst>
          </c:dPt>
          <c:dPt>
            <c:idx val="69"/>
            <c:marker>
              <c:symbol val="square"/>
              <c:size val="7"/>
              <c:spPr>
                <a:solidFill>
                  <a:srgbClr val="00B050"/>
                </a:solidFill>
                <a:ln w="9525">
                  <a:noFill/>
                </a:ln>
                <a:effectLst/>
              </c:spPr>
            </c:marker>
            <c:bubble3D val="0"/>
            <c:extLst>
              <c:ext xmlns:c16="http://schemas.microsoft.com/office/drawing/2014/chart" uri="{C3380CC4-5D6E-409C-BE32-E72D297353CC}">
                <c16:uniqueId val="{00000022-3D95-4661-9B04-781266339002}"/>
              </c:ext>
            </c:extLst>
          </c:dPt>
          <c:dPt>
            <c:idx val="70"/>
            <c:marker>
              <c:symbol val="square"/>
              <c:size val="7"/>
              <c:spPr>
                <a:solidFill>
                  <a:srgbClr val="7030A0"/>
                </a:solidFill>
                <a:ln w="9525">
                  <a:noFill/>
                </a:ln>
                <a:effectLst/>
              </c:spPr>
            </c:marker>
            <c:bubble3D val="0"/>
            <c:extLst>
              <c:ext xmlns:c16="http://schemas.microsoft.com/office/drawing/2014/chart" uri="{C3380CC4-5D6E-409C-BE32-E72D297353CC}">
                <c16:uniqueId val="{00000023-3D95-4661-9B04-781266339002}"/>
              </c:ext>
            </c:extLst>
          </c:dPt>
          <c:dPt>
            <c:idx val="71"/>
            <c:marker>
              <c:symbol val="square"/>
              <c:size val="7"/>
              <c:spPr>
                <a:solidFill>
                  <a:srgbClr val="7030A0"/>
                </a:solidFill>
                <a:ln w="9525">
                  <a:noFill/>
                </a:ln>
                <a:effectLst/>
              </c:spPr>
            </c:marker>
            <c:bubble3D val="0"/>
            <c:extLst>
              <c:ext xmlns:c16="http://schemas.microsoft.com/office/drawing/2014/chart" uri="{C3380CC4-5D6E-409C-BE32-E72D297353CC}">
                <c16:uniqueId val="{00000024-3D95-4661-9B04-781266339002}"/>
              </c:ext>
            </c:extLst>
          </c:dPt>
          <c:dPt>
            <c:idx val="72"/>
            <c:marker>
              <c:symbol val="square"/>
              <c:size val="7"/>
              <c:spPr>
                <a:solidFill>
                  <a:srgbClr val="C00000"/>
                </a:solidFill>
                <a:ln w="9525">
                  <a:noFill/>
                </a:ln>
                <a:effectLst/>
              </c:spPr>
            </c:marker>
            <c:bubble3D val="0"/>
            <c:extLst>
              <c:ext xmlns:c16="http://schemas.microsoft.com/office/drawing/2014/chart" uri="{C3380CC4-5D6E-409C-BE32-E72D297353CC}">
                <c16:uniqueId val="{00000025-3D95-4661-9B04-781266339002}"/>
              </c:ext>
            </c:extLst>
          </c:dPt>
          <c:dPt>
            <c:idx val="73"/>
            <c:marker>
              <c:symbol val="square"/>
              <c:size val="7"/>
              <c:spPr>
                <a:solidFill>
                  <a:srgbClr val="C00000"/>
                </a:solidFill>
                <a:ln w="9525">
                  <a:noFill/>
                </a:ln>
                <a:effectLst/>
              </c:spPr>
            </c:marker>
            <c:bubble3D val="0"/>
            <c:extLst>
              <c:ext xmlns:c16="http://schemas.microsoft.com/office/drawing/2014/chart" uri="{C3380CC4-5D6E-409C-BE32-E72D297353CC}">
                <c16:uniqueId val="{00000026-3D95-4661-9B04-781266339002}"/>
              </c:ext>
            </c:extLst>
          </c:dPt>
          <c:dPt>
            <c:idx val="74"/>
            <c:marker>
              <c:symbol val="square"/>
              <c:size val="7"/>
              <c:spPr>
                <a:solidFill>
                  <a:srgbClr val="C00000"/>
                </a:solidFill>
                <a:ln w="9525">
                  <a:noFill/>
                </a:ln>
                <a:effectLst/>
              </c:spPr>
            </c:marker>
            <c:bubble3D val="0"/>
            <c:extLst>
              <c:ext xmlns:c16="http://schemas.microsoft.com/office/drawing/2014/chart" uri="{C3380CC4-5D6E-409C-BE32-E72D297353CC}">
                <c16:uniqueId val="{00000027-3D95-4661-9B04-781266339002}"/>
              </c:ext>
            </c:extLst>
          </c:dPt>
          <c:dPt>
            <c:idx val="75"/>
            <c:marker>
              <c:symbol val="square"/>
              <c:size val="7"/>
              <c:spPr>
                <a:solidFill>
                  <a:srgbClr val="C00000"/>
                </a:solidFill>
                <a:ln w="9525">
                  <a:noFill/>
                </a:ln>
                <a:effectLst/>
              </c:spPr>
            </c:marker>
            <c:bubble3D val="0"/>
            <c:extLst>
              <c:ext xmlns:c16="http://schemas.microsoft.com/office/drawing/2014/chart" uri="{C3380CC4-5D6E-409C-BE32-E72D297353CC}">
                <c16:uniqueId val="{00000028-3D95-4661-9B04-781266339002}"/>
              </c:ext>
            </c:extLst>
          </c:dPt>
          <c:dPt>
            <c:idx val="76"/>
            <c:marker>
              <c:symbol val="square"/>
              <c:size val="7"/>
              <c:spPr>
                <a:solidFill>
                  <a:srgbClr val="C00000"/>
                </a:solidFill>
                <a:ln w="9525">
                  <a:noFill/>
                </a:ln>
                <a:effectLst/>
              </c:spPr>
            </c:marker>
            <c:bubble3D val="0"/>
            <c:extLst>
              <c:ext xmlns:c16="http://schemas.microsoft.com/office/drawing/2014/chart" uri="{C3380CC4-5D6E-409C-BE32-E72D297353CC}">
                <c16:uniqueId val="{00000029-3D95-4661-9B04-781266339002}"/>
              </c:ext>
            </c:extLst>
          </c:dPt>
          <c:dPt>
            <c:idx val="77"/>
            <c:marker>
              <c:symbol val="square"/>
              <c:size val="7"/>
              <c:spPr>
                <a:solidFill>
                  <a:srgbClr val="C00000"/>
                </a:solidFill>
                <a:ln w="9525">
                  <a:noFill/>
                </a:ln>
                <a:effectLst/>
              </c:spPr>
            </c:marker>
            <c:bubble3D val="0"/>
            <c:extLst>
              <c:ext xmlns:c16="http://schemas.microsoft.com/office/drawing/2014/chart" uri="{C3380CC4-5D6E-409C-BE32-E72D297353CC}">
                <c16:uniqueId val="{0000002A-3D95-4661-9B04-781266339002}"/>
              </c:ext>
            </c:extLst>
          </c:dPt>
          <c:dPt>
            <c:idx val="78"/>
            <c:marker>
              <c:symbol val="square"/>
              <c:size val="7"/>
              <c:spPr>
                <a:solidFill>
                  <a:schemeClr val="accent1">
                    <a:lumMod val="40000"/>
                    <a:lumOff val="60000"/>
                  </a:schemeClr>
                </a:solidFill>
                <a:ln w="9525">
                  <a:noFill/>
                </a:ln>
                <a:effectLst/>
              </c:spPr>
            </c:marker>
            <c:bubble3D val="0"/>
            <c:extLst>
              <c:ext xmlns:c16="http://schemas.microsoft.com/office/drawing/2014/chart" uri="{C3380CC4-5D6E-409C-BE32-E72D297353CC}">
                <c16:uniqueId val="{0000002B-3D95-4661-9B04-781266339002}"/>
              </c:ext>
            </c:extLst>
          </c:dPt>
          <c:dPt>
            <c:idx val="79"/>
            <c:marker>
              <c:symbol val="square"/>
              <c:size val="7"/>
              <c:spPr>
                <a:solidFill>
                  <a:schemeClr val="accent1">
                    <a:lumMod val="40000"/>
                    <a:lumOff val="60000"/>
                  </a:schemeClr>
                </a:solidFill>
                <a:ln w="9525">
                  <a:noFill/>
                </a:ln>
                <a:effectLst/>
              </c:spPr>
            </c:marker>
            <c:bubble3D val="0"/>
            <c:extLst>
              <c:ext xmlns:c16="http://schemas.microsoft.com/office/drawing/2014/chart" uri="{C3380CC4-5D6E-409C-BE32-E72D297353CC}">
                <c16:uniqueId val="{0000002C-3D95-4661-9B04-781266339002}"/>
              </c:ext>
            </c:extLst>
          </c:dPt>
          <c:dPt>
            <c:idx val="80"/>
            <c:marker>
              <c:symbol val="square"/>
              <c:size val="7"/>
              <c:spPr>
                <a:solidFill>
                  <a:schemeClr val="accent2"/>
                </a:solidFill>
                <a:ln w="9525">
                  <a:noFill/>
                </a:ln>
                <a:effectLst/>
              </c:spPr>
            </c:marker>
            <c:bubble3D val="0"/>
            <c:extLst>
              <c:ext xmlns:c16="http://schemas.microsoft.com/office/drawing/2014/chart" uri="{C3380CC4-5D6E-409C-BE32-E72D297353CC}">
                <c16:uniqueId val="{0000002D-3D95-4661-9B04-781266339002}"/>
              </c:ext>
            </c:extLst>
          </c:dPt>
          <c:dPt>
            <c:idx val="81"/>
            <c:marker>
              <c:symbol val="square"/>
              <c:size val="7"/>
              <c:spPr>
                <a:solidFill>
                  <a:schemeClr val="accent2"/>
                </a:solidFill>
                <a:ln w="9525">
                  <a:noFill/>
                </a:ln>
                <a:effectLst/>
              </c:spPr>
            </c:marker>
            <c:bubble3D val="0"/>
            <c:extLst>
              <c:ext xmlns:c16="http://schemas.microsoft.com/office/drawing/2014/chart" uri="{C3380CC4-5D6E-409C-BE32-E72D297353CC}">
                <c16:uniqueId val="{0000002E-3D95-4661-9B04-781266339002}"/>
              </c:ext>
            </c:extLst>
          </c:dPt>
          <c:dPt>
            <c:idx val="82"/>
            <c:marker>
              <c:symbol val="square"/>
              <c:size val="7"/>
              <c:spPr>
                <a:solidFill>
                  <a:schemeClr val="accent2"/>
                </a:solidFill>
                <a:ln w="9525">
                  <a:noFill/>
                </a:ln>
                <a:effectLst/>
              </c:spPr>
            </c:marker>
            <c:bubble3D val="0"/>
            <c:extLst>
              <c:ext xmlns:c16="http://schemas.microsoft.com/office/drawing/2014/chart" uri="{C3380CC4-5D6E-409C-BE32-E72D297353CC}">
                <c16:uniqueId val="{0000002F-3D95-4661-9B04-781266339002}"/>
              </c:ext>
            </c:extLst>
          </c:dPt>
          <c:dPt>
            <c:idx val="83"/>
            <c:marker>
              <c:symbol val="square"/>
              <c:size val="7"/>
              <c:spPr>
                <a:solidFill>
                  <a:schemeClr val="accent2"/>
                </a:solidFill>
                <a:ln w="9525">
                  <a:noFill/>
                </a:ln>
                <a:effectLst/>
              </c:spPr>
            </c:marker>
            <c:bubble3D val="0"/>
            <c:extLst>
              <c:ext xmlns:c16="http://schemas.microsoft.com/office/drawing/2014/chart" uri="{C3380CC4-5D6E-409C-BE32-E72D297353CC}">
                <c16:uniqueId val="{00000030-3D95-4661-9B04-781266339002}"/>
              </c:ext>
            </c:extLst>
          </c:dPt>
          <c:dPt>
            <c:idx val="84"/>
            <c:marker>
              <c:symbol val="square"/>
              <c:size val="7"/>
              <c:spPr>
                <a:solidFill>
                  <a:schemeClr val="tx1"/>
                </a:solidFill>
                <a:ln w="9525">
                  <a:noFill/>
                </a:ln>
                <a:effectLst/>
              </c:spPr>
            </c:marker>
            <c:bubble3D val="0"/>
            <c:extLst>
              <c:ext xmlns:c16="http://schemas.microsoft.com/office/drawing/2014/chart" uri="{C3380CC4-5D6E-409C-BE32-E72D297353CC}">
                <c16:uniqueId val="{00000031-3D95-4661-9B04-781266339002}"/>
              </c:ext>
            </c:extLst>
          </c:dPt>
          <c:dPt>
            <c:idx val="85"/>
            <c:marker>
              <c:symbol val="square"/>
              <c:size val="7"/>
              <c:spPr>
                <a:solidFill>
                  <a:schemeClr val="accent4"/>
                </a:solidFill>
                <a:ln w="9525">
                  <a:noFill/>
                </a:ln>
                <a:effectLst/>
              </c:spPr>
            </c:marker>
            <c:bubble3D val="0"/>
            <c:extLst>
              <c:ext xmlns:c16="http://schemas.microsoft.com/office/drawing/2014/chart" uri="{C3380CC4-5D6E-409C-BE32-E72D297353CC}">
                <c16:uniqueId val="{00000032-3D95-4661-9B04-781266339002}"/>
              </c:ext>
            </c:extLst>
          </c:dPt>
          <c:dLbls>
            <c:dLbl>
              <c:idx val="1"/>
              <c:layout>
                <c:manualLayout>
                  <c:x val="9.0635131019829573E-3"/>
                  <c:y val="-5.9665226085913341E-2"/>
                </c:manualLayout>
              </c:layout>
              <c:tx>
                <c:rich>
                  <a:bodyPr/>
                  <a:lstStyle/>
                  <a:p>
                    <a:fld id="{3CFCB753-6FEF-45F8-89FC-5987326A0A33}"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{3CFCB753-6FEF-45F8-89FC-5987326A0A33}</c15:txfldGUID>
                      <c15:f>[1]Human_Animal_CN_Plot!$A$3</c15:f>
                      <c15:dlblFieldTableCache>
                        <c:ptCount val="1"/>
                        <c:pt idx="0">
                          <c:v>SKR 14</c:v>
                        </c:pt>
                      </c15:dlblFieldTableCache>
                    </c15:dlblFTEntry>
                  </c15:dlblFieldTable>
                  <c15:showDataLabelsRange val="0"/>
                </c:ext>
                <c:ext xmlns:c16="http://schemas.microsoft.com/office/drawing/2014/chart" uri="{C3380CC4-5D6E-409C-BE32-E72D297353CC}">
                  <c16:uniqueId val="{00000033-3D95-4661-9B04-781266339002}"/>
                </c:ext>
              </c:extLst>
            </c:dLbl>
            <c:dLbl>
              <c:idx val="8"/>
              <c:layout>
                <c:manualLayout>
                  <c:x val="7.4875217539240669E-3"/>
                  <c:y val="-5.0365796468643823E-2"/>
                </c:manualLayout>
              </c:layout>
              <c:tx>
                <c:rich>
                  <a:bodyPr/>
                  <a:lstStyle/>
                  <a:p>
                    <a:fld id="{D11754A8-F779-4A86-BF3F-CF8FCDCD13C3}"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{D11754A8-F779-4A86-BF3F-CF8FCDCD13C3}</c15:txfldGUID>
                      <c15:f>[1]Human_Animal_CN_Plot!$A$10</c15:f>
                      <c15:dlblFieldTableCache>
                        <c:ptCount val="1"/>
                        <c:pt idx="0">
                          <c:v>SKR 152</c:v>
                        </c:pt>
                      </c15:dlblFieldTableCache>
                    </c15:dlblFTEntry>
                  </c15:dlblFieldTable>
                  <c15:showDataLabelsRange val="0"/>
                </c:ext>
                <c:ext xmlns:c16="http://schemas.microsoft.com/office/drawing/2014/chart" uri="{C3380CC4-5D6E-409C-BE32-E72D297353CC}">
                  <c16:uniqueId val="{00000034-3D95-4661-9B04-781266339002}"/>
                </c:ext>
              </c:extLst>
            </c:dLbl>
            <c:dLbl>
              <c:idx val="13"/>
              <c:layout>
                <c:manualLayout>
                  <c:x val="1.2873641826563583E-2"/>
                  <c:y val="4.7091803059854796E-2"/>
                </c:manualLayout>
              </c:layout>
              <c:tx>
                <c:rich>
                  <a:bodyPr/>
                  <a:lstStyle/>
                  <a:p>
                    <a:fld id="{98493FD9-8107-49EE-BCB2-417B759F4A63}"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{98493FD9-8107-49EE-BCB2-417B759F4A63}</c15:txfldGUID>
                      <c15:f>[1]Human_Animal_CN_Plot!$A$15</c15:f>
                      <c15:dlblFieldTableCache>
                        <c:ptCount val="1"/>
                        <c:pt idx="0">
                          <c:v>SKR 174</c:v>
                        </c:pt>
                      </c15:dlblFieldTableCache>
                    </c15:dlblFTEntry>
                  </c15:dlblFieldTable>
                  <c15:showDataLabelsRange val="0"/>
                </c:ext>
                <c:ext xmlns:c16="http://schemas.microsoft.com/office/drawing/2014/chart" uri="{C3380CC4-5D6E-409C-BE32-E72D297353CC}">
                  <c16:uniqueId val="{00000035-3D95-4661-9B04-781266339002}"/>
                </c:ext>
              </c:extLst>
            </c:dLbl>
            <c:dLbl>
              <c:idx val="31"/>
              <c:layout>
                <c:manualLayout>
                  <c:x val="-5.3640174277348587E-2"/>
                  <c:y val="-6.3910304152660136E-2"/>
                </c:manualLayout>
              </c:layout>
              <c:tx>
                <c:rich>
                  <a:bodyPr/>
                  <a:lstStyle/>
                  <a:p>
                    <a:fld id="{DFD786FD-0923-4347-B117-7841D04E9DF4}"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{DFD786FD-0923-4347-B117-7841D04E9DF4}</c15:txfldGUID>
                      <c15:f>[1]Human_Animal_CN_Plot!$A$33</c15:f>
                      <c15:dlblFieldTableCache>
                        <c:ptCount val="1"/>
                        <c:pt idx="0">
                          <c:v>SKR 22</c:v>
                        </c:pt>
                      </c15:dlblFieldTableCache>
                    </c15:dlblFTEntry>
                  </c15:dlblFieldTable>
                  <c15:showDataLabelsRange val="0"/>
                </c:ext>
                <c:ext xmlns:c16="http://schemas.microsoft.com/office/drawing/2014/chart" uri="{C3380CC4-5D6E-409C-BE32-E72D297353CC}">
                  <c16:uniqueId val="{00000000-3D95-4661-9B04-781266339002}"/>
                </c:ext>
              </c:extLst>
            </c:dLbl>
            <c:dLbl>
              <c:idx val="42"/>
              <c:layout>
                <c:manualLayout>
                  <c:x val="7.2950637017194078E-2"/>
                  <c:y val="-3.7000702404171623E-2"/>
                </c:manualLayout>
              </c:layout>
              <c:tx>
                <c:rich>
                  <a:bodyPr/>
                  <a:lstStyle/>
                  <a:p>
                    <a:fld id="{E29584EB-1639-4AAA-82A0-95F8271BE66D}"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{E29584EB-1639-4AAA-82A0-95F8271BE66D}</c15:txfldGUID>
                      <c15:f>[1]Human_Animal_CN_Plot!$A$44</c15:f>
                      <c15:dlblFieldTableCache>
                        <c:ptCount val="1"/>
                        <c:pt idx="0">
                          <c:v>ÞSK 44</c:v>
                        </c:pt>
                      </c15:dlblFieldTableCache>
                    </c15:dlblFTEntry>
                  </c15:dlblFieldTable>
                  <c15:showDataLabelsRange val="0"/>
                </c:ext>
                <c:ext xmlns:c16="http://schemas.microsoft.com/office/drawing/2014/chart" uri="{C3380CC4-5D6E-409C-BE32-E72D297353CC}">
                  <c16:uniqueId val="{00000007-3D95-4661-9B04-781266339002}"/>
                </c:ext>
              </c:extLst>
            </c:dLbl>
            <c:dLbl>
              <c:idx val="57"/>
              <c:layout>
                <c:manualLayout>
                  <c:x val="-0.10298913461250933"/>
                  <c:y val="-5.0455503278415852E-2"/>
                </c:manualLayout>
              </c:layout>
              <c:tx>
                <c:rich>
                  <a:bodyPr/>
                  <a:lstStyle/>
                  <a:p>
                    <a:fld id="{C2FEEE97-1DF3-4186-8397-7A7F98FB4A78}"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{C2FEEE97-1DF3-4186-8397-7A7F98FB4A78}</c15:txfldGUID>
                      <c15:f>[1]Human_Animal_CN_Plot!$A$59</c15:f>
                      <c15:dlblFieldTableCache>
                        <c:ptCount val="1"/>
                        <c:pt idx="0">
                          <c:v>ÞSK 39</c:v>
                        </c:pt>
                      </c15:dlblFieldTableCache>
                    </c15:dlblFTEntry>
                  </c15:dlblFieldTable>
                  <c15:showDataLabelsRange val="0"/>
                </c:ext>
                <c:ext xmlns:c16="http://schemas.microsoft.com/office/drawing/2014/chart" uri="{C3380CC4-5D6E-409C-BE32-E72D297353CC}">
                  <c16:uniqueId val="{00000016-3D95-4661-9B04-781266339002}"/>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xVal>
            <c:numRef>
              <c:f>[1]Human_Animal_CN_Plot!$B$2:$B$87</c:f>
              <c:numCache>
                <c:formatCode>General</c:formatCode>
                <c:ptCount val="86"/>
                <c:pt idx="0">
                  <c:v>-19.559999999999999</c:v>
                </c:pt>
                <c:pt idx="1">
                  <c:v>-17.940000000000001</c:v>
                </c:pt>
                <c:pt idx="2">
                  <c:v>-19.05</c:v>
                </c:pt>
                <c:pt idx="3">
                  <c:v>-18.920000000000002</c:v>
                </c:pt>
                <c:pt idx="4">
                  <c:v>-18.22</c:v>
                </c:pt>
                <c:pt idx="5">
                  <c:v>-17.45</c:v>
                </c:pt>
                <c:pt idx="6">
                  <c:v>-18.34</c:v>
                </c:pt>
                <c:pt idx="7">
                  <c:v>-18.37</c:v>
                </c:pt>
                <c:pt idx="8">
                  <c:v>-16.89</c:v>
                </c:pt>
                <c:pt idx="9">
                  <c:v>-18.5</c:v>
                </c:pt>
                <c:pt idx="10">
                  <c:v>-19.53</c:v>
                </c:pt>
                <c:pt idx="11">
                  <c:v>-19.02</c:v>
                </c:pt>
                <c:pt idx="12">
                  <c:v>-17.73</c:v>
                </c:pt>
                <c:pt idx="13">
                  <c:v>-18.920000000000002</c:v>
                </c:pt>
                <c:pt idx="14">
                  <c:v>-19.29</c:v>
                </c:pt>
                <c:pt idx="15">
                  <c:v>-19.190000000000001</c:v>
                </c:pt>
                <c:pt idx="16">
                  <c:v>-19.190000000000001</c:v>
                </c:pt>
                <c:pt idx="17">
                  <c:v>-19.16</c:v>
                </c:pt>
                <c:pt idx="18">
                  <c:v>-19.52</c:v>
                </c:pt>
                <c:pt idx="19">
                  <c:v>-18.190000000000001</c:v>
                </c:pt>
                <c:pt idx="20">
                  <c:v>-19.09</c:v>
                </c:pt>
                <c:pt idx="21">
                  <c:v>-19.420000000000002</c:v>
                </c:pt>
                <c:pt idx="22">
                  <c:v>-18.61</c:v>
                </c:pt>
                <c:pt idx="23">
                  <c:v>-17.52</c:v>
                </c:pt>
                <c:pt idx="24">
                  <c:v>-18.45</c:v>
                </c:pt>
                <c:pt idx="25">
                  <c:v>-19.399999999999999</c:v>
                </c:pt>
                <c:pt idx="26">
                  <c:v>-19.57</c:v>
                </c:pt>
                <c:pt idx="27">
                  <c:v>-17.87</c:v>
                </c:pt>
                <c:pt idx="28">
                  <c:v>-18.190000000000001</c:v>
                </c:pt>
                <c:pt idx="29">
                  <c:v>-19.52</c:v>
                </c:pt>
                <c:pt idx="30">
                  <c:v>-17.760000000000002</c:v>
                </c:pt>
                <c:pt idx="31">
                  <c:v>-21.14</c:v>
                </c:pt>
                <c:pt idx="32">
                  <c:v>-19.059999999999999</c:v>
                </c:pt>
                <c:pt idx="33">
                  <c:v>-18.3</c:v>
                </c:pt>
                <c:pt idx="34">
                  <c:v>-18.3</c:v>
                </c:pt>
                <c:pt idx="35">
                  <c:v>-19.489999999999998</c:v>
                </c:pt>
                <c:pt idx="36">
                  <c:v>-20.97</c:v>
                </c:pt>
                <c:pt idx="37">
                  <c:v>-20.67</c:v>
                </c:pt>
                <c:pt idx="38">
                  <c:v>-21.04</c:v>
                </c:pt>
                <c:pt idx="39">
                  <c:v>-21.15</c:v>
                </c:pt>
                <c:pt idx="40">
                  <c:v>-21.46</c:v>
                </c:pt>
                <c:pt idx="41">
                  <c:v>-21.38</c:v>
                </c:pt>
                <c:pt idx="42">
                  <c:v>-20.260000000000002</c:v>
                </c:pt>
                <c:pt idx="43">
                  <c:v>-20.64</c:v>
                </c:pt>
                <c:pt idx="44">
                  <c:v>-21.28</c:v>
                </c:pt>
                <c:pt idx="45">
                  <c:v>-21.42</c:v>
                </c:pt>
                <c:pt idx="46">
                  <c:v>-21.56</c:v>
                </c:pt>
                <c:pt idx="47">
                  <c:v>-21.44</c:v>
                </c:pt>
                <c:pt idx="48">
                  <c:v>-21.06</c:v>
                </c:pt>
                <c:pt idx="49">
                  <c:v>-21.29</c:v>
                </c:pt>
                <c:pt idx="50">
                  <c:v>-10</c:v>
                </c:pt>
                <c:pt idx="51">
                  <c:v>-19.7</c:v>
                </c:pt>
                <c:pt idx="52">
                  <c:v>-19.84</c:v>
                </c:pt>
                <c:pt idx="53">
                  <c:v>-19.149999999999999</c:v>
                </c:pt>
                <c:pt idx="54">
                  <c:v>-19.61</c:v>
                </c:pt>
                <c:pt idx="55">
                  <c:v>-19.7</c:v>
                </c:pt>
                <c:pt idx="56">
                  <c:v>-19.510000000000002</c:v>
                </c:pt>
                <c:pt idx="57">
                  <c:v>-19.86</c:v>
                </c:pt>
                <c:pt idx="58">
                  <c:v>-19.73</c:v>
                </c:pt>
                <c:pt idx="59">
                  <c:v>-19.78</c:v>
                </c:pt>
                <c:pt idx="60">
                  <c:v>-19.350000000000001</c:v>
                </c:pt>
                <c:pt idx="61">
                  <c:v>-15.830289578742732</c:v>
                </c:pt>
                <c:pt idx="62">
                  <c:v>-15.258702242795689</c:v>
                </c:pt>
                <c:pt idx="63">
                  <c:v>-21.981471303840088</c:v>
                </c:pt>
                <c:pt idx="64">
                  <c:v>-21.642244514410109</c:v>
                </c:pt>
                <c:pt idx="65">
                  <c:v>-14.983203029414696</c:v>
                </c:pt>
                <c:pt idx="66">
                  <c:v>-12.682147321922905</c:v>
                </c:pt>
                <c:pt idx="67">
                  <c:v>-20.90692632922952</c:v>
                </c:pt>
                <c:pt idx="68">
                  <c:v>-21.03438148132749</c:v>
                </c:pt>
                <c:pt idx="69">
                  <c:v>-22.293246214356657</c:v>
                </c:pt>
                <c:pt idx="70">
                  <c:v>-21.227525057968258</c:v>
                </c:pt>
                <c:pt idx="71">
                  <c:v>-19.313736928004911</c:v>
                </c:pt>
                <c:pt idx="72">
                  <c:v>-21.389785270831439</c:v>
                </c:pt>
                <c:pt idx="73">
                  <c:v>-21.995197243296793</c:v>
                </c:pt>
                <c:pt idx="74">
                  <c:v>-21.681461484286409</c:v>
                </c:pt>
                <c:pt idx="75">
                  <c:v>-21.791982314344935</c:v>
                </c:pt>
                <c:pt idx="76">
                  <c:v>-22.053042273864332</c:v>
                </c:pt>
                <c:pt idx="77">
                  <c:v>-21.947156455198325</c:v>
                </c:pt>
                <c:pt idx="78">
                  <c:v>-21.595184150558552</c:v>
                </c:pt>
                <c:pt idx="79">
                  <c:v>-22.07657245579011</c:v>
                </c:pt>
                <c:pt idx="80">
                  <c:v>-14.024348115939208</c:v>
                </c:pt>
                <c:pt idx="81">
                  <c:v>-13.55766617441126</c:v>
                </c:pt>
                <c:pt idx="82">
                  <c:v>-14.115527570901598</c:v>
                </c:pt>
                <c:pt idx="83">
                  <c:v>-13.159613930166833</c:v>
                </c:pt>
                <c:pt idx="84">
                  <c:v>-16.899999999999999</c:v>
                </c:pt>
                <c:pt idx="85">
                  <c:v>-15.8</c:v>
                </c:pt>
              </c:numCache>
            </c:numRef>
          </c:xVal>
          <c:yVal>
            <c:numRef>
              <c:f>[1]Human_Animal_CN_Plot!$C$2:$C$87</c:f>
              <c:numCache>
                <c:formatCode>General</c:formatCode>
                <c:ptCount val="86"/>
                <c:pt idx="0">
                  <c:v>11.85</c:v>
                </c:pt>
                <c:pt idx="1">
                  <c:v>15.66</c:v>
                </c:pt>
                <c:pt idx="2">
                  <c:v>12.27</c:v>
                </c:pt>
                <c:pt idx="3">
                  <c:v>11.9</c:v>
                </c:pt>
                <c:pt idx="4">
                  <c:v>13.21</c:v>
                </c:pt>
                <c:pt idx="5">
                  <c:v>14.5</c:v>
                </c:pt>
                <c:pt idx="6">
                  <c:v>13.84</c:v>
                </c:pt>
                <c:pt idx="7">
                  <c:v>14.15</c:v>
                </c:pt>
                <c:pt idx="8">
                  <c:v>14.59</c:v>
                </c:pt>
                <c:pt idx="9">
                  <c:v>12.49</c:v>
                </c:pt>
                <c:pt idx="10">
                  <c:v>10.36</c:v>
                </c:pt>
                <c:pt idx="11">
                  <c:v>11.15</c:v>
                </c:pt>
                <c:pt idx="12">
                  <c:v>13.83</c:v>
                </c:pt>
                <c:pt idx="13">
                  <c:v>12.74</c:v>
                </c:pt>
                <c:pt idx="14">
                  <c:v>13.54</c:v>
                </c:pt>
                <c:pt idx="15">
                  <c:v>11.02</c:v>
                </c:pt>
                <c:pt idx="16">
                  <c:v>11.12</c:v>
                </c:pt>
                <c:pt idx="17">
                  <c:v>12.45</c:v>
                </c:pt>
                <c:pt idx="18">
                  <c:v>12.32</c:v>
                </c:pt>
                <c:pt idx="19">
                  <c:v>14.18</c:v>
                </c:pt>
                <c:pt idx="20">
                  <c:v>13.33</c:v>
                </c:pt>
                <c:pt idx="21">
                  <c:v>11.91</c:v>
                </c:pt>
                <c:pt idx="22">
                  <c:v>13.01</c:v>
                </c:pt>
                <c:pt idx="23">
                  <c:v>13.88</c:v>
                </c:pt>
                <c:pt idx="24">
                  <c:v>12.96</c:v>
                </c:pt>
                <c:pt idx="25">
                  <c:v>12.44</c:v>
                </c:pt>
                <c:pt idx="26">
                  <c:v>12.33</c:v>
                </c:pt>
                <c:pt idx="27">
                  <c:v>14.14</c:v>
                </c:pt>
                <c:pt idx="28">
                  <c:v>13.39</c:v>
                </c:pt>
                <c:pt idx="29">
                  <c:v>11.05</c:v>
                </c:pt>
                <c:pt idx="30">
                  <c:v>12.91</c:v>
                </c:pt>
                <c:pt idx="31">
                  <c:v>8.61</c:v>
                </c:pt>
                <c:pt idx="32">
                  <c:v>12.25</c:v>
                </c:pt>
                <c:pt idx="33">
                  <c:v>14.49</c:v>
                </c:pt>
                <c:pt idx="34">
                  <c:v>13.91</c:v>
                </c:pt>
                <c:pt idx="35">
                  <c:v>11.76</c:v>
                </c:pt>
                <c:pt idx="36">
                  <c:v>6.57</c:v>
                </c:pt>
                <c:pt idx="37">
                  <c:v>8.81</c:v>
                </c:pt>
                <c:pt idx="38">
                  <c:v>6.71</c:v>
                </c:pt>
                <c:pt idx="39">
                  <c:v>8.74</c:v>
                </c:pt>
                <c:pt idx="40">
                  <c:v>7.11</c:v>
                </c:pt>
                <c:pt idx="41">
                  <c:v>8.75</c:v>
                </c:pt>
                <c:pt idx="42">
                  <c:v>9.08</c:v>
                </c:pt>
                <c:pt idx="43">
                  <c:v>7.92</c:v>
                </c:pt>
                <c:pt idx="44">
                  <c:v>7.92</c:v>
                </c:pt>
                <c:pt idx="45">
                  <c:v>8.0399999999999991</c:v>
                </c:pt>
                <c:pt idx="46">
                  <c:v>8.0500000000000007</c:v>
                </c:pt>
                <c:pt idx="47">
                  <c:v>8.0399999999999991</c:v>
                </c:pt>
                <c:pt idx="48">
                  <c:v>7.28</c:v>
                </c:pt>
                <c:pt idx="49">
                  <c:v>6.95</c:v>
                </c:pt>
                <c:pt idx="50">
                  <c:v>6.1</c:v>
                </c:pt>
                <c:pt idx="51">
                  <c:v>7.5</c:v>
                </c:pt>
                <c:pt idx="52">
                  <c:v>7.2</c:v>
                </c:pt>
                <c:pt idx="53">
                  <c:v>7.6</c:v>
                </c:pt>
                <c:pt idx="54">
                  <c:v>7.6</c:v>
                </c:pt>
                <c:pt idx="55">
                  <c:v>6.8</c:v>
                </c:pt>
                <c:pt idx="56">
                  <c:v>7</c:v>
                </c:pt>
                <c:pt idx="57">
                  <c:v>10.5</c:v>
                </c:pt>
                <c:pt idx="58">
                  <c:v>7.8</c:v>
                </c:pt>
                <c:pt idx="59">
                  <c:v>6.9</c:v>
                </c:pt>
                <c:pt idx="60">
                  <c:v>7.4</c:v>
                </c:pt>
                <c:pt idx="61">
                  <c:v>11.909259283155642</c:v>
                </c:pt>
                <c:pt idx="62">
                  <c:v>13.090995083400896</c:v>
                </c:pt>
                <c:pt idx="63">
                  <c:v>1.2254029666526347</c:v>
                </c:pt>
                <c:pt idx="64">
                  <c:v>1.0967786618640356</c:v>
                </c:pt>
                <c:pt idx="65">
                  <c:v>12.602624676156683</c:v>
                </c:pt>
                <c:pt idx="66">
                  <c:v>15.896612731602211</c:v>
                </c:pt>
                <c:pt idx="67">
                  <c:v>4.6128446185461289</c:v>
                </c:pt>
                <c:pt idx="68">
                  <c:v>2.2905729906832204</c:v>
                </c:pt>
                <c:pt idx="69">
                  <c:v>3.0321724979799867</c:v>
                </c:pt>
                <c:pt idx="70">
                  <c:v>1.5821344369647652</c:v>
                </c:pt>
                <c:pt idx="71">
                  <c:v>9.1337879563891544</c:v>
                </c:pt>
                <c:pt idx="72">
                  <c:v>2.813109228886904</c:v>
                </c:pt>
                <c:pt idx="73">
                  <c:v>2.0252853620567346</c:v>
                </c:pt>
                <c:pt idx="74">
                  <c:v>1.6132856357807532</c:v>
                </c:pt>
                <c:pt idx="75">
                  <c:v>1.4841696554075523</c:v>
                </c:pt>
                <c:pt idx="76">
                  <c:v>1.4344174619341081</c:v>
                </c:pt>
                <c:pt idx="77">
                  <c:v>3.4160356575834618</c:v>
                </c:pt>
                <c:pt idx="78">
                  <c:v>3.1597919253874251</c:v>
                </c:pt>
                <c:pt idx="79">
                  <c:v>0.17028171643365786</c:v>
                </c:pt>
                <c:pt idx="80">
                  <c:v>14.775169574226615</c:v>
                </c:pt>
                <c:pt idx="81">
                  <c:v>14.032565189548688</c:v>
                </c:pt>
                <c:pt idx="82">
                  <c:v>14.102906606229951</c:v>
                </c:pt>
                <c:pt idx="83">
                  <c:v>14.100896851467631</c:v>
                </c:pt>
                <c:pt idx="84">
                  <c:v>11.91</c:v>
                </c:pt>
                <c:pt idx="85">
                  <c:v>14.7</c:v>
                </c:pt>
              </c:numCache>
            </c:numRef>
          </c:yVal>
          <c:smooth val="0"/>
          <c:extLst>
            <c:ext xmlns:c16="http://schemas.microsoft.com/office/drawing/2014/chart" uri="{C3380CC4-5D6E-409C-BE32-E72D297353CC}">
              <c16:uniqueId val="{00000036-3D95-4661-9B04-781266339002}"/>
            </c:ext>
          </c:extLst>
        </c:ser>
        <c:ser>
          <c:idx val="1"/>
          <c:order val="1"/>
          <c:tx>
            <c:v>Skeljastaðir</c:v>
          </c:tx>
          <c:spPr>
            <a:ln w="19050">
              <a:noFill/>
            </a:ln>
          </c:spPr>
          <c:marker>
            <c:symbol val="circle"/>
            <c:size val="5"/>
            <c:spPr>
              <a:solidFill>
                <a:srgbClr val="FF0000"/>
              </a:solidFill>
              <a:ln>
                <a:solidFill>
                  <a:schemeClr val="tx1"/>
                </a:solidFill>
              </a:ln>
            </c:spPr>
          </c:marker>
          <c:yVal>
            <c:numLit>
              <c:formatCode>General</c:formatCode>
              <c:ptCount val="1"/>
              <c:pt idx="0">
                <c:v>1</c:v>
              </c:pt>
            </c:numLit>
          </c:yVal>
          <c:smooth val="0"/>
          <c:extLst>
            <c:ext xmlns:c16="http://schemas.microsoft.com/office/drawing/2014/chart" uri="{C3380CC4-5D6E-409C-BE32-E72D297353CC}">
              <c16:uniqueId val="{00000037-3D95-4661-9B04-781266339002}"/>
            </c:ext>
          </c:extLst>
        </c:ser>
        <c:ser>
          <c:idx val="2"/>
          <c:order val="2"/>
          <c:tx>
            <c:v>Caprinae sp.</c:v>
          </c:tx>
          <c:spPr>
            <a:ln w="19050">
              <a:noFill/>
            </a:ln>
          </c:spPr>
          <c:marker>
            <c:symbol val="square"/>
            <c:size val="5"/>
            <c:spPr>
              <a:solidFill>
                <a:srgbClr val="00B050"/>
              </a:solidFill>
              <a:ln>
                <a:noFill/>
              </a:ln>
            </c:spPr>
          </c:marker>
          <c:yVal>
            <c:numLit>
              <c:formatCode>General</c:formatCode>
              <c:ptCount val="1"/>
              <c:pt idx="0">
                <c:v>1</c:v>
              </c:pt>
            </c:numLit>
          </c:yVal>
          <c:smooth val="0"/>
          <c:extLst>
            <c:ext xmlns:c16="http://schemas.microsoft.com/office/drawing/2014/chart" uri="{C3380CC4-5D6E-409C-BE32-E72D297353CC}">
              <c16:uniqueId val="{00000038-3D95-4661-9B04-781266339002}"/>
            </c:ext>
          </c:extLst>
        </c:ser>
        <c:ser>
          <c:idx val="9"/>
          <c:order val="3"/>
          <c:tx>
            <c:v>Bos sp.</c:v>
          </c:tx>
          <c:spPr>
            <a:ln w="19050">
              <a:noFill/>
            </a:ln>
          </c:spPr>
          <c:marker>
            <c:symbol val="square"/>
            <c:size val="5"/>
            <c:spPr>
              <a:solidFill>
                <a:srgbClr val="C00000"/>
              </a:solidFill>
              <a:ln>
                <a:noFill/>
              </a:ln>
            </c:spPr>
          </c:marker>
          <c:yVal>
            <c:numLit>
              <c:formatCode>General</c:formatCode>
              <c:ptCount val="1"/>
              <c:pt idx="0">
                <c:v>1</c:v>
              </c:pt>
            </c:numLit>
          </c:yVal>
          <c:smooth val="0"/>
          <c:extLst>
            <c:ext xmlns:c16="http://schemas.microsoft.com/office/drawing/2014/chart" uri="{C3380CC4-5D6E-409C-BE32-E72D297353CC}">
              <c16:uniqueId val="{00000039-3D95-4661-9B04-781266339002}"/>
            </c:ext>
          </c:extLst>
        </c:ser>
        <c:ser>
          <c:idx val="10"/>
          <c:order val="4"/>
          <c:tx>
            <c:v>Equus sp.</c:v>
          </c:tx>
          <c:spPr>
            <a:ln w="19050">
              <a:noFill/>
            </a:ln>
          </c:spPr>
          <c:marker>
            <c:spPr>
              <a:ln>
                <a:noFill/>
              </a:ln>
            </c:spPr>
          </c:marker>
          <c:yVal>
            <c:numLit>
              <c:formatCode>General</c:formatCode>
              <c:ptCount val="1"/>
              <c:pt idx="0">
                <c:v>1</c:v>
              </c:pt>
            </c:numLit>
          </c:yVal>
          <c:smooth val="0"/>
          <c:extLst>
            <c:ext xmlns:c16="http://schemas.microsoft.com/office/drawing/2014/chart" uri="{C3380CC4-5D6E-409C-BE32-E72D297353CC}">
              <c16:uniqueId val="{0000003A-3D95-4661-9B04-781266339002}"/>
            </c:ext>
          </c:extLst>
        </c:ser>
        <c:ser>
          <c:idx val="3"/>
          <c:order val="5"/>
          <c:tx>
            <c:v>Canidae sp.</c:v>
          </c:tx>
          <c:spPr>
            <a:ln w="25400" cap="rnd">
              <a:noFill/>
              <a:round/>
            </a:ln>
            <a:effectLst/>
          </c:spPr>
          <c:marker>
            <c:symbol val="square"/>
            <c:size val="7"/>
            <c:spPr>
              <a:solidFill>
                <a:srgbClr val="7030A0"/>
              </a:solidFill>
              <a:ln>
                <a:solidFill>
                  <a:srgbClr val="7030A0"/>
                </a:solidFill>
              </a:ln>
            </c:spPr>
          </c:marker>
          <c:yVal>
            <c:numLit>
              <c:formatCode>General</c:formatCode>
              <c:ptCount val="1"/>
              <c:pt idx="0">
                <c:v>1</c:v>
              </c:pt>
            </c:numLit>
          </c:yVal>
          <c:smooth val="0"/>
          <c:extLst>
            <c:ext xmlns:c16="http://schemas.microsoft.com/office/drawing/2014/chart" uri="{C3380CC4-5D6E-409C-BE32-E72D297353CC}">
              <c16:uniqueId val="{0000003B-3D95-4661-9B04-781266339002}"/>
            </c:ext>
          </c:extLst>
        </c:ser>
        <c:ser>
          <c:idx val="4"/>
          <c:order val="6"/>
          <c:tx>
            <c:v>Cygnus sp.</c:v>
          </c:tx>
          <c:spPr>
            <a:ln w="25400" cap="rnd">
              <a:noFill/>
              <a:round/>
            </a:ln>
            <a:effectLst/>
          </c:spPr>
          <c:marker>
            <c:symbol val="square"/>
            <c:size val="7"/>
            <c:spPr>
              <a:solidFill>
                <a:schemeClr val="tx1"/>
              </a:solidFill>
              <a:ln>
                <a:solidFill>
                  <a:schemeClr val="tx1"/>
                </a:solidFill>
              </a:ln>
            </c:spPr>
          </c:marker>
          <c:yVal>
            <c:numLit>
              <c:formatCode>General</c:formatCode>
              <c:ptCount val="1"/>
              <c:pt idx="0">
                <c:v>1</c:v>
              </c:pt>
            </c:numLit>
          </c:yVal>
          <c:smooth val="0"/>
          <c:extLst>
            <c:ext xmlns:c16="http://schemas.microsoft.com/office/drawing/2014/chart" uri="{C3380CC4-5D6E-409C-BE32-E72D297353CC}">
              <c16:uniqueId val="{0000003C-3D95-4661-9B04-781266339002}"/>
            </c:ext>
          </c:extLst>
        </c:ser>
        <c:ser>
          <c:idx val="6"/>
          <c:order val="7"/>
          <c:tx>
            <c:v>Marine fish</c:v>
          </c:tx>
          <c:spPr>
            <a:ln w="25400" cap="rnd">
              <a:noFill/>
              <a:round/>
            </a:ln>
            <a:effectLst/>
          </c:spPr>
          <c:marker>
            <c:symbol val="square"/>
            <c:size val="7"/>
            <c:spPr>
              <a:solidFill>
                <a:schemeClr val="accent2"/>
              </a:solidFill>
              <a:ln>
                <a:solidFill>
                  <a:schemeClr val="accent2"/>
                </a:solidFill>
              </a:ln>
            </c:spPr>
          </c:marker>
          <c:yVal>
            <c:numLit>
              <c:formatCode>General</c:formatCode>
              <c:ptCount val="1"/>
              <c:pt idx="0">
                <c:v>1</c:v>
              </c:pt>
            </c:numLit>
          </c:yVal>
          <c:smooth val="0"/>
          <c:extLst>
            <c:ext xmlns:c16="http://schemas.microsoft.com/office/drawing/2014/chart" uri="{C3380CC4-5D6E-409C-BE32-E72D297353CC}">
              <c16:uniqueId val="{0000003E-3D95-4661-9B04-781266339002}"/>
            </c:ext>
          </c:extLst>
        </c:ser>
        <c:ser>
          <c:idx val="7"/>
          <c:order val="8"/>
          <c:tx>
            <c:v>Phocidae sp.</c:v>
          </c:tx>
          <c:spPr>
            <a:ln w="25400" cap="rnd">
              <a:noFill/>
              <a:round/>
            </a:ln>
            <a:effectLst/>
          </c:spPr>
          <c:marker>
            <c:symbol val="square"/>
            <c:size val="7"/>
            <c:spPr>
              <a:solidFill>
                <a:schemeClr val="accent4"/>
              </a:solidFill>
              <a:ln>
                <a:solidFill>
                  <a:schemeClr val="accent4"/>
                </a:solidFill>
              </a:ln>
            </c:spPr>
          </c:marker>
          <c:yVal>
            <c:numLit>
              <c:formatCode>General</c:formatCode>
              <c:ptCount val="1"/>
              <c:pt idx="0">
                <c:v>1</c:v>
              </c:pt>
            </c:numLit>
          </c:yVal>
          <c:smooth val="0"/>
          <c:extLst>
            <c:ext xmlns:c16="http://schemas.microsoft.com/office/drawing/2014/chart" uri="{C3380CC4-5D6E-409C-BE32-E72D297353CC}">
              <c16:uniqueId val="{0000003F-3D95-4661-9B04-781266339002}"/>
            </c:ext>
          </c:extLst>
        </c:ser>
        <c:ser>
          <c:idx val="5"/>
          <c:order val="9"/>
          <c:tx>
            <c:v>Freshwater fish</c:v>
          </c:tx>
          <c:spPr>
            <a:ln w="25400" cap="rnd">
              <a:noFill/>
              <a:round/>
            </a:ln>
            <a:effectLst/>
          </c:spPr>
          <c:marker>
            <c:symbol val="square"/>
            <c:size val="7"/>
            <c:spPr>
              <a:solidFill>
                <a:srgbClr val="00B0F0"/>
              </a:solidFill>
              <a:ln>
                <a:solidFill>
                  <a:srgbClr val="00B0F0"/>
                </a:solidFill>
              </a:ln>
            </c:spPr>
          </c:marker>
          <c:yVal>
            <c:numLit>
              <c:formatCode>General</c:formatCode>
              <c:ptCount val="1"/>
              <c:pt idx="0">
                <c:v>1</c:v>
              </c:pt>
            </c:numLit>
          </c:yVal>
          <c:smooth val="0"/>
          <c:extLst>
            <c:ext xmlns:c16="http://schemas.microsoft.com/office/drawing/2014/chart" uri="{C3380CC4-5D6E-409C-BE32-E72D297353CC}">
              <c16:uniqueId val="{0000003D-3D95-4661-9B04-781266339002}"/>
            </c:ext>
          </c:extLst>
        </c:ser>
        <c:ser>
          <c:idx val="8"/>
          <c:order val="10"/>
          <c:tx>
            <c:v>2SD Error Bar (±0.4‰)</c:v>
          </c:tx>
          <c:spPr>
            <a:ln w="19050">
              <a:noFill/>
            </a:ln>
            <a:effectLst>
              <a:outerShdw dist="50800" dir="5400000" algn="ctr" rotWithShape="0">
                <a:schemeClr val="tx1"/>
              </a:outerShdw>
            </a:effectLst>
          </c:spPr>
          <c:marker>
            <c:symbol val="plus"/>
            <c:size val="5"/>
          </c:marker>
          <c:errBars>
            <c:errDir val="y"/>
            <c:errBarType val="both"/>
            <c:errValType val="fixedVal"/>
            <c:noEndCap val="1"/>
            <c:val val="0.4"/>
          </c:errBars>
          <c:errBars>
            <c:errDir val="x"/>
            <c:errBarType val="both"/>
            <c:errValType val="fixedVal"/>
            <c:noEndCap val="1"/>
            <c:val val="0.4"/>
          </c:errBars>
          <c:xVal>
            <c:numLit>
              <c:formatCode>General</c:formatCode>
              <c:ptCount val="1"/>
              <c:pt idx="0">
                <c:v>-10</c:v>
              </c:pt>
            </c:numLit>
          </c:xVal>
          <c:yVal>
            <c:numLit>
              <c:formatCode>General</c:formatCode>
              <c:ptCount val="1"/>
              <c:pt idx="0">
                <c:v>2</c:v>
              </c:pt>
            </c:numLit>
          </c:yVal>
          <c:smooth val="0"/>
          <c:extLst>
            <c:ext xmlns:c16="http://schemas.microsoft.com/office/drawing/2014/chart" uri="{C3380CC4-5D6E-409C-BE32-E72D297353CC}">
              <c16:uniqueId val="{00000040-3D95-4661-9B04-781266339002}"/>
            </c:ext>
          </c:extLst>
        </c:ser>
        <c:dLbls>
          <c:showLegendKey val="0"/>
          <c:showVal val="0"/>
          <c:showCatName val="0"/>
          <c:showSerName val="0"/>
          <c:showPercent val="0"/>
          <c:showBubbleSize val="0"/>
        </c:dLbls>
        <c:axId val="129170048"/>
        <c:axId val="129061632"/>
      </c:scatterChart>
      <c:valAx>
        <c:axId val="129170048"/>
        <c:scaling>
          <c:orientation val="minMax"/>
          <c:max val="-8"/>
        </c:scaling>
        <c:delete val="0"/>
        <c:axPos val="b"/>
        <c:title>
          <c:tx>
            <c:rich>
              <a:bodyPr rot="0" vert="horz"/>
              <a:lstStyle/>
              <a:p>
                <a:pPr>
                  <a:defRPr/>
                </a:pPr>
                <a:r>
                  <a:rPr lang="el-GR"/>
                  <a:t>δ</a:t>
                </a:r>
                <a:r>
                  <a:rPr lang="el-GR" baseline="30000"/>
                  <a:t>13</a:t>
                </a:r>
                <a:r>
                  <a:rPr lang="en-US"/>
                  <a:t>C </a:t>
                </a:r>
                <a:r>
                  <a:rPr lang="en-GB"/>
                  <a:t>‰ (VPDB)</a:t>
                </a:r>
                <a:endParaRPr lang="en-US"/>
              </a:p>
            </c:rich>
          </c:tx>
          <c:overlay val="0"/>
          <c:spPr>
            <a:noFill/>
            <a:ln>
              <a:noFill/>
            </a:ln>
            <a:effectLst/>
          </c:spPr>
        </c:title>
        <c:numFmt formatCode="General" sourceLinked="1"/>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061632"/>
        <c:crossesAt val="-25"/>
        <c:crossBetween val="midCat"/>
        <c:majorUnit val="2"/>
      </c:valAx>
      <c:valAx>
        <c:axId val="129061632"/>
        <c:scaling>
          <c:orientation val="minMax"/>
        </c:scaling>
        <c:delete val="0"/>
        <c:axPos val="l"/>
        <c:title>
          <c:tx>
            <c:rich>
              <a:bodyPr rot="-5400000" vert="horz"/>
              <a:lstStyle/>
              <a:p>
                <a:pPr>
                  <a:defRPr/>
                </a:pPr>
                <a:r>
                  <a:rPr lang="el-GR"/>
                  <a:t>δ</a:t>
                </a:r>
                <a:r>
                  <a:rPr lang="el-GR" baseline="30000"/>
                  <a:t>15</a:t>
                </a:r>
                <a:r>
                  <a:rPr lang="en-US"/>
                  <a:t>N </a:t>
                </a:r>
                <a:r>
                  <a:rPr lang="en-GB"/>
                  <a:t>‰ (AIR)</a:t>
                </a:r>
                <a:endParaRPr lang="en-US"/>
              </a:p>
            </c:rich>
          </c:tx>
          <c:overlay val="0"/>
          <c:spPr>
            <a:noFill/>
            <a:ln>
              <a:noFill/>
            </a:ln>
            <a:effectLst/>
          </c:spPr>
        </c:title>
        <c:numFmt formatCode="General" sourceLinked="1"/>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170048"/>
        <c:crossesAt val="-25"/>
        <c:crossBetween val="midCat"/>
      </c:valAx>
      <c:spPr>
        <a:noFill/>
        <a:ln>
          <a:noFill/>
        </a:ln>
        <a:effectLst/>
      </c:spPr>
    </c:plotArea>
    <c:legend>
      <c:legendPos val="tr"/>
      <c:overlay val="0"/>
      <c:spPr>
        <a:noFill/>
        <a:ln>
          <a:solidFill>
            <a:schemeClr val="accent3">
              <a:alpha val="50000"/>
            </a:schemeClr>
          </a:solidFill>
          <a:prstDash val="solid"/>
        </a:ln>
        <a:effectLst/>
      </c:spPr>
      <c:txPr>
        <a:bodyPr rot="0" vert="horz"/>
        <a:lstStyle/>
        <a:p>
          <a:pPr>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b="0">
          <a:latin typeface="Times New Roman" panose="02020603050405020304" pitchFamily="18" charset="0"/>
          <a:cs typeface="Times New Roman" panose="02020603050405020304" pitchFamily="18" charset="0"/>
        </a:defRPr>
      </a:pPr>
      <a:endParaRPr lang="en-US"/>
    </a:p>
  </c:txPr>
  <c:printSettings>
    <c:headerFooter/>
    <c:pageMargins b="0.75000000000000022" l="0.70000000000000018" r="0.70000000000000018" t="0.75000000000000022" header="0.3000000000000001" footer="0.30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8702938052475926E-2"/>
          <c:y val="7.4486641060407977E-2"/>
          <c:w val="0.78037126599719653"/>
          <c:h val="0.81225132043679749"/>
        </c:manualLayout>
      </c:layout>
      <c:scatterChart>
        <c:scatterStyle val="lineMarker"/>
        <c:varyColors val="0"/>
        <c:ser>
          <c:idx val="2"/>
          <c:order val="0"/>
          <c:tx>
            <c:v>Caprinae sp.</c:v>
          </c:tx>
          <c:spPr>
            <a:ln w="25400" cap="rnd">
              <a:noFill/>
              <a:round/>
            </a:ln>
            <a:effectLst/>
          </c:spPr>
          <c:marker>
            <c:symbol val="square"/>
            <c:size val="5"/>
            <c:spPr>
              <a:solidFill>
                <a:srgbClr val="00B050"/>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00-15BD-405E-A534-E3D170021AAC}"/>
            </c:ext>
          </c:extLst>
        </c:ser>
        <c:ser>
          <c:idx val="0"/>
          <c:order val="1"/>
          <c:tx>
            <c:v>Bovis sp.</c:v>
          </c:tx>
          <c:spPr>
            <a:ln w="19050" cap="rnd">
              <a:noFill/>
              <a:round/>
            </a:ln>
            <a:effectLst/>
          </c:spPr>
          <c:marker>
            <c:symbol val="square"/>
            <c:size val="7"/>
            <c:spPr>
              <a:solidFill>
                <a:srgbClr val="C00000"/>
              </a:solidFill>
              <a:ln w="9525">
                <a:noFill/>
              </a:ln>
              <a:effectLst/>
            </c:spPr>
          </c:marker>
          <c:dPt>
            <c:idx val="0"/>
            <c:marker>
              <c:spPr>
                <a:solidFill>
                  <a:srgbClr val="00B050"/>
                </a:solidFill>
                <a:ln w="9525">
                  <a:noFill/>
                </a:ln>
                <a:effectLst/>
              </c:spPr>
            </c:marker>
            <c:bubble3D val="0"/>
            <c:extLst>
              <c:ext xmlns:c16="http://schemas.microsoft.com/office/drawing/2014/chart" uri="{C3380CC4-5D6E-409C-BE32-E72D297353CC}">
                <c16:uniqueId val="{00000001-15BD-405E-A534-E3D170021AAC}"/>
              </c:ext>
            </c:extLst>
          </c:dPt>
          <c:dPt>
            <c:idx val="1"/>
            <c:marker>
              <c:spPr>
                <a:solidFill>
                  <a:srgbClr val="00B050"/>
                </a:solidFill>
                <a:ln w="9525">
                  <a:noFill/>
                </a:ln>
                <a:effectLst/>
              </c:spPr>
            </c:marker>
            <c:bubble3D val="0"/>
            <c:extLst>
              <c:ext xmlns:c16="http://schemas.microsoft.com/office/drawing/2014/chart" uri="{C3380CC4-5D6E-409C-BE32-E72D297353CC}">
                <c16:uniqueId val="{00000002-15BD-405E-A534-E3D170021AAC}"/>
              </c:ext>
            </c:extLst>
          </c:dPt>
          <c:dPt>
            <c:idx val="2"/>
            <c:marker>
              <c:spPr>
                <a:solidFill>
                  <a:srgbClr val="00B050"/>
                </a:solidFill>
                <a:ln w="9525">
                  <a:noFill/>
                </a:ln>
                <a:effectLst/>
              </c:spPr>
            </c:marker>
            <c:bubble3D val="0"/>
            <c:extLst>
              <c:ext xmlns:c16="http://schemas.microsoft.com/office/drawing/2014/chart" uri="{C3380CC4-5D6E-409C-BE32-E72D297353CC}">
                <c16:uniqueId val="{00000003-15BD-405E-A534-E3D170021AAC}"/>
              </c:ext>
            </c:extLst>
          </c:dPt>
          <c:dPt>
            <c:idx val="3"/>
            <c:marker>
              <c:spPr>
                <a:solidFill>
                  <a:srgbClr val="00B050"/>
                </a:solidFill>
                <a:ln w="9525">
                  <a:noFill/>
                </a:ln>
                <a:effectLst/>
              </c:spPr>
            </c:marker>
            <c:bubble3D val="0"/>
            <c:extLst>
              <c:ext xmlns:c16="http://schemas.microsoft.com/office/drawing/2014/chart" uri="{C3380CC4-5D6E-409C-BE32-E72D297353CC}">
                <c16:uniqueId val="{00000004-15BD-405E-A534-E3D170021AAC}"/>
              </c:ext>
            </c:extLst>
          </c:dPt>
          <c:dPt>
            <c:idx val="4"/>
            <c:marker>
              <c:spPr>
                <a:solidFill>
                  <a:srgbClr val="00B050"/>
                </a:solidFill>
                <a:ln w="9525">
                  <a:noFill/>
                </a:ln>
                <a:effectLst/>
              </c:spPr>
            </c:marker>
            <c:bubble3D val="0"/>
            <c:extLst>
              <c:ext xmlns:c16="http://schemas.microsoft.com/office/drawing/2014/chart" uri="{C3380CC4-5D6E-409C-BE32-E72D297353CC}">
                <c16:uniqueId val="{00000005-15BD-405E-A534-E3D170021AAC}"/>
              </c:ext>
            </c:extLst>
          </c:dPt>
          <c:dPt>
            <c:idx val="5"/>
            <c:marker>
              <c:spPr>
                <a:solidFill>
                  <a:srgbClr val="00B050"/>
                </a:solidFill>
                <a:ln w="9525">
                  <a:noFill/>
                </a:ln>
                <a:effectLst/>
              </c:spPr>
            </c:marker>
            <c:bubble3D val="0"/>
            <c:extLst>
              <c:ext xmlns:c16="http://schemas.microsoft.com/office/drawing/2014/chart" uri="{C3380CC4-5D6E-409C-BE32-E72D297353CC}">
                <c16:uniqueId val="{00000006-15BD-405E-A534-E3D170021AAC}"/>
              </c:ext>
            </c:extLst>
          </c:dPt>
          <c:dPt>
            <c:idx val="6"/>
            <c:marker>
              <c:spPr>
                <a:solidFill>
                  <a:srgbClr val="00B050"/>
                </a:solidFill>
                <a:ln w="9525">
                  <a:noFill/>
                </a:ln>
                <a:effectLst/>
              </c:spPr>
            </c:marker>
            <c:bubble3D val="0"/>
            <c:extLst>
              <c:ext xmlns:c16="http://schemas.microsoft.com/office/drawing/2014/chart" uri="{C3380CC4-5D6E-409C-BE32-E72D297353CC}">
                <c16:uniqueId val="{00000007-15BD-405E-A534-E3D170021AAC}"/>
              </c:ext>
            </c:extLst>
          </c:dPt>
          <c:dPt>
            <c:idx val="11"/>
            <c:bubble3D val="0"/>
            <c:extLst>
              <c:ext xmlns:c16="http://schemas.microsoft.com/office/drawing/2014/chart" uri="{C3380CC4-5D6E-409C-BE32-E72D297353CC}">
                <c16:uniqueId val="{00000008-15BD-405E-A534-E3D170021AAC}"/>
              </c:ext>
            </c:extLst>
          </c:dPt>
          <c:dPt>
            <c:idx val="12"/>
            <c:marker>
              <c:spPr>
                <a:solidFill>
                  <a:schemeClr val="accent1">
                    <a:lumMod val="40000"/>
                    <a:lumOff val="60000"/>
                  </a:schemeClr>
                </a:solidFill>
                <a:ln w="9525">
                  <a:noFill/>
                </a:ln>
                <a:effectLst/>
              </c:spPr>
            </c:marker>
            <c:bubble3D val="0"/>
            <c:extLst>
              <c:ext xmlns:c16="http://schemas.microsoft.com/office/drawing/2014/chart" uri="{C3380CC4-5D6E-409C-BE32-E72D297353CC}">
                <c16:uniqueId val="{00000009-15BD-405E-A534-E3D170021AAC}"/>
              </c:ext>
            </c:extLst>
          </c:dPt>
          <c:dPt>
            <c:idx val="13"/>
            <c:marker>
              <c:spPr>
                <a:solidFill>
                  <a:schemeClr val="accent1">
                    <a:lumMod val="40000"/>
                    <a:lumOff val="60000"/>
                  </a:schemeClr>
                </a:solidFill>
                <a:ln w="9525">
                  <a:noFill/>
                </a:ln>
                <a:effectLst/>
              </c:spPr>
            </c:marker>
            <c:bubble3D val="0"/>
            <c:extLst>
              <c:ext xmlns:c16="http://schemas.microsoft.com/office/drawing/2014/chart" uri="{C3380CC4-5D6E-409C-BE32-E72D297353CC}">
                <c16:uniqueId val="{0000000A-15BD-405E-A534-E3D170021AAC}"/>
              </c:ext>
            </c:extLst>
          </c:dPt>
          <c:dPt>
            <c:idx val="14"/>
            <c:bubble3D val="0"/>
            <c:extLst>
              <c:ext xmlns:c16="http://schemas.microsoft.com/office/drawing/2014/chart" uri="{C3380CC4-5D6E-409C-BE32-E72D297353CC}">
                <c16:uniqueId val="{0000000B-15BD-405E-A534-E3D170021AAC}"/>
              </c:ext>
            </c:extLst>
          </c:dPt>
          <c:xVal>
            <c:numRef>
              <c:f>'[2]Herbivores N+S'!$B$2:$B$16</c:f>
              <c:numCache>
                <c:formatCode>General</c:formatCode>
                <c:ptCount val="15"/>
                <c:pt idx="0">
                  <c:v>1.2254029666526347</c:v>
                </c:pt>
                <c:pt idx="1">
                  <c:v>1.0967786618640356</c:v>
                </c:pt>
                <c:pt idx="2">
                  <c:v>12.602624676156683</c:v>
                </c:pt>
                <c:pt idx="3">
                  <c:v>15.896612731602211</c:v>
                </c:pt>
                <c:pt idx="4">
                  <c:v>4.6128446185461289</c:v>
                </c:pt>
                <c:pt idx="5">
                  <c:v>2.2905729906832204</c:v>
                </c:pt>
                <c:pt idx="6">
                  <c:v>3.0321724979799867</c:v>
                </c:pt>
                <c:pt idx="7">
                  <c:v>2.0252853620567346</c:v>
                </c:pt>
                <c:pt idx="8">
                  <c:v>1.6132856357807532</c:v>
                </c:pt>
                <c:pt idx="9">
                  <c:v>1.4841696554075523</c:v>
                </c:pt>
                <c:pt idx="10">
                  <c:v>2.8784262586623641</c:v>
                </c:pt>
                <c:pt idx="11">
                  <c:v>1.4344174619341081</c:v>
                </c:pt>
                <c:pt idx="12">
                  <c:v>3.1597919253874251</c:v>
                </c:pt>
                <c:pt idx="13">
                  <c:v>0.17028171643365786</c:v>
                </c:pt>
                <c:pt idx="14">
                  <c:v>3.4160356575834618</c:v>
                </c:pt>
              </c:numCache>
            </c:numRef>
          </c:xVal>
          <c:yVal>
            <c:numRef>
              <c:f>'[2]Herbivores N+S'!$C$2:$C$16</c:f>
              <c:numCache>
                <c:formatCode>General</c:formatCode>
                <c:ptCount val="15"/>
                <c:pt idx="0">
                  <c:v>4.751203373300001</c:v>
                </c:pt>
                <c:pt idx="1">
                  <c:v>6.6521566352000008</c:v>
                </c:pt>
                <c:pt idx="2">
                  <c:v>11.614940008900001</c:v>
                </c:pt>
                <c:pt idx="3">
                  <c:v>15.162928955800004</c:v>
                </c:pt>
                <c:pt idx="4">
                  <c:v>3.0235463188999998</c:v>
                </c:pt>
                <c:pt idx="5">
                  <c:v>2.0782835745000003</c:v>
                </c:pt>
                <c:pt idx="6">
                  <c:v>4.0850678086000007</c:v>
                </c:pt>
                <c:pt idx="7">
                  <c:v>5.3599154297000009</c:v>
                </c:pt>
                <c:pt idx="8">
                  <c:v>6.7644518984000008</c:v>
                </c:pt>
                <c:pt idx="9">
                  <c:v>9.6069772587000024</c:v>
                </c:pt>
                <c:pt idx="10">
                  <c:v>6.7091318319000006</c:v>
                </c:pt>
                <c:pt idx="11">
                  <c:v>6.8610936148999997</c:v>
                </c:pt>
                <c:pt idx="12">
                  <c:v>9.0299277751000009</c:v>
                </c:pt>
                <c:pt idx="13">
                  <c:v>2.1770785452000001</c:v>
                </c:pt>
                <c:pt idx="14">
                  <c:v>6.6706268467000012</c:v>
                </c:pt>
              </c:numCache>
            </c:numRef>
          </c:yVal>
          <c:smooth val="0"/>
          <c:extLst>
            <c:ext xmlns:c16="http://schemas.microsoft.com/office/drawing/2014/chart" uri="{C3380CC4-5D6E-409C-BE32-E72D297353CC}">
              <c16:uniqueId val="{0000000C-15BD-405E-A534-E3D170021AAC}"/>
            </c:ext>
          </c:extLst>
        </c:ser>
        <c:ser>
          <c:idx val="1"/>
          <c:order val="2"/>
          <c:tx>
            <c:v>Equus sp.</c:v>
          </c:tx>
          <c:spPr>
            <a:ln w="25400" cap="rnd">
              <a:noFill/>
              <a:round/>
            </a:ln>
            <a:effectLst/>
          </c:spPr>
          <c:marker>
            <c:symbol val="square"/>
            <c:size val="5"/>
            <c:spPr>
              <a:solidFill>
                <a:schemeClr val="accent1">
                  <a:lumMod val="40000"/>
                  <a:lumOff val="60000"/>
                </a:schemeClr>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0D-15BD-405E-A534-E3D170021AAC}"/>
            </c:ext>
          </c:extLst>
        </c:ser>
        <c:ser>
          <c:idx val="3"/>
          <c:order val="3"/>
          <c:tx>
            <c:v>2SD Error Bar (±0.4‰)</c:v>
          </c:tx>
          <c:spPr>
            <a:ln w="19050">
              <a:noFill/>
            </a:ln>
          </c:spPr>
          <c:marker>
            <c:symbol val="picture"/>
            <c:spPr>
              <a:blipFill>
                <a:blip xmlns:r="http://schemas.openxmlformats.org/officeDocument/2006/relationships" r:embed="rId1"/>
                <a:stretch>
                  <a:fillRect/>
                </a:stretch>
              </a:blipFill>
              <a:ln w="6350">
                <a:noFill/>
              </a:ln>
            </c:spPr>
          </c:marker>
          <c:xVal>
            <c:numLit>
              <c:formatCode>General</c:formatCode>
              <c:ptCount val="1"/>
              <c:pt idx="0">
                <c:v>18</c:v>
              </c:pt>
            </c:numLit>
          </c:xVal>
          <c:yVal>
            <c:numLit>
              <c:formatCode>General</c:formatCode>
              <c:ptCount val="1"/>
              <c:pt idx="0">
                <c:v>0</c:v>
              </c:pt>
            </c:numLit>
          </c:yVal>
          <c:smooth val="0"/>
          <c:extLst>
            <c:ext xmlns:c16="http://schemas.microsoft.com/office/drawing/2014/chart" uri="{C3380CC4-5D6E-409C-BE32-E72D297353CC}">
              <c16:uniqueId val="{0000000E-15BD-405E-A534-E3D170021AAC}"/>
            </c:ext>
          </c:extLst>
        </c:ser>
        <c:dLbls>
          <c:showLegendKey val="0"/>
          <c:showVal val="0"/>
          <c:showCatName val="0"/>
          <c:showSerName val="0"/>
          <c:showPercent val="0"/>
          <c:showBubbleSize val="0"/>
        </c:dLbls>
        <c:axId val="129611264"/>
        <c:axId val="129613184"/>
      </c:scatterChart>
      <c:valAx>
        <c:axId val="129611264"/>
        <c:scaling>
          <c:orientation val="minMax"/>
          <c:max val="18"/>
          <c:min val="-2"/>
        </c:scaling>
        <c:delete val="0"/>
        <c:axPos val="b"/>
        <c:majorGridlines>
          <c:spPr>
            <a:ln w="9525" cap="flat" cmpd="sng" algn="ctr">
              <a:noFill/>
              <a:round/>
            </a:ln>
            <a:effectLst/>
          </c:spPr>
        </c:majorGridlines>
        <c:title>
          <c:tx>
            <c:rich>
              <a:bodyPr rot="0" vert="horz"/>
              <a:lstStyle/>
              <a:p>
                <a:pPr algn="ctr" rtl="0">
                  <a:defRPr b="0"/>
                </a:pPr>
                <a:r>
                  <a:rPr lang="el-GR" b="0"/>
                  <a:t>δ</a:t>
                </a:r>
                <a:r>
                  <a:rPr lang="el-GR" b="0" baseline="30000"/>
                  <a:t>15</a:t>
                </a:r>
                <a:r>
                  <a:rPr lang="en-US" b="0"/>
                  <a:t>N ‰ (AIR)    </a:t>
                </a:r>
              </a:p>
            </c:rich>
          </c:tx>
          <c:overlay val="0"/>
          <c:spPr>
            <a:noFill/>
            <a:ln>
              <a:noFill/>
            </a:ln>
            <a:effectLst/>
          </c:spPr>
        </c:title>
        <c:numFmt formatCode="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613184"/>
        <c:crossesAt val="-2"/>
        <c:crossBetween val="midCat"/>
        <c:majorUnit val="2"/>
      </c:valAx>
      <c:valAx>
        <c:axId val="129613184"/>
        <c:scaling>
          <c:orientation val="minMax"/>
          <c:min val="-2"/>
        </c:scaling>
        <c:delete val="0"/>
        <c:axPos val="l"/>
        <c:majorGridlines>
          <c:spPr>
            <a:ln w="9525" cap="flat" cmpd="sng" algn="ctr">
              <a:noFill/>
              <a:round/>
            </a:ln>
            <a:effectLst/>
          </c:spPr>
        </c:majorGridlines>
        <c:title>
          <c:tx>
            <c:rich>
              <a:bodyPr rot="-5400000" vert="horz"/>
              <a:lstStyle/>
              <a:p>
                <a:pPr algn="ctr" rtl="0">
                  <a:defRPr b="0"/>
                </a:pPr>
                <a:r>
                  <a:rPr lang="el-GR" b="0"/>
                  <a:t>δ</a:t>
                </a:r>
                <a:r>
                  <a:rPr lang="el-GR" b="0" baseline="30000"/>
                  <a:t>3</a:t>
                </a:r>
                <a:r>
                  <a:rPr lang="en-US" b="0" baseline="30000"/>
                  <a:t>4</a:t>
                </a:r>
                <a:r>
                  <a:rPr lang="en-US" b="0"/>
                  <a:t>S (‰) </a:t>
                </a:r>
              </a:p>
            </c:rich>
          </c:tx>
          <c:layout>
            <c:manualLayout>
              <c:xMode val="edge"/>
              <c:yMode val="edge"/>
              <c:x val="1.6793192970443911E-2"/>
              <c:y val="0.446042673283707"/>
            </c:manualLayout>
          </c:layout>
          <c:overlay val="0"/>
          <c:spPr>
            <a:noFill/>
            <a:ln>
              <a:noFill/>
            </a:ln>
            <a:effectLst/>
          </c:spPr>
        </c:title>
        <c:numFmt formatCode="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611264"/>
        <c:crossesAt val="-2"/>
        <c:crossBetween val="midCat"/>
      </c:valAx>
      <c:spPr>
        <a:noFill/>
        <a:ln>
          <a:noFill/>
        </a:ln>
        <a:effectLst/>
      </c:spPr>
    </c:plotArea>
    <c:legend>
      <c:legendPos val="tr"/>
      <c:overlay val="0"/>
      <c:spPr>
        <a:noFill/>
        <a:ln>
          <a:solidFill>
            <a:schemeClr val="tx1">
              <a:lumMod val="25000"/>
              <a:lumOff val="75000"/>
            </a:schemeClr>
          </a:solidFill>
        </a:ln>
        <a:effectLst/>
      </c:spPr>
      <c:txPr>
        <a:bodyPr rot="0" vert="horz"/>
        <a:lstStyle/>
        <a:p>
          <a:pPr>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000000000000022" l="0.70000000000000018" r="0.70000000000000018" t="0.75000000000000022" header="0.3000000000000001" footer="0.3000000000000001"/>
    <c:pageSetup/>
  </c:printSettings>
  <c:userShapes r:id="rId2"/>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1850516470665926E-2"/>
          <c:y val="4.379241058660735E-2"/>
          <c:w val="0.72502197713137462"/>
          <c:h val="0.8377149408183806"/>
        </c:manualLayout>
      </c:layout>
      <c:scatterChart>
        <c:scatterStyle val="lineMarker"/>
        <c:varyColors val="0"/>
        <c:ser>
          <c:idx val="0"/>
          <c:order val="0"/>
          <c:tx>
            <c:v>Skriðuklaustur</c:v>
          </c:tx>
          <c:spPr>
            <a:ln w="19050" cap="rnd">
              <a:noFill/>
              <a:round/>
            </a:ln>
            <a:effectLst/>
          </c:spPr>
          <c:marker>
            <c:symbol val="circle"/>
            <c:size val="7"/>
            <c:spPr>
              <a:solidFill>
                <a:schemeClr val="accent1"/>
              </a:solidFill>
              <a:ln w="9525">
                <a:solidFill>
                  <a:schemeClr val="tx1"/>
                </a:solidFill>
              </a:ln>
              <a:effectLst/>
            </c:spPr>
          </c:marker>
          <c:dPt>
            <c:idx val="35"/>
            <c:marker>
              <c:spPr>
                <a:solidFill>
                  <a:srgbClr val="FF0000"/>
                </a:solidFill>
                <a:ln w="9525">
                  <a:solidFill>
                    <a:schemeClr val="tx1"/>
                  </a:solidFill>
                </a:ln>
                <a:effectLst/>
              </c:spPr>
            </c:marker>
            <c:bubble3D val="0"/>
            <c:extLst>
              <c:ext xmlns:c16="http://schemas.microsoft.com/office/drawing/2014/chart" uri="{C3380CC4-5D6E-409C-BE32-E72D297353CC}">
                <c16:uniqueId val="{00000039-507B-449A-9265-7EAFADE845BB}"/>
              </c:ext>
            </c:extLst>
          </c:dPt>
          <c:dPt>
            <c:idx val="36"/>
            <c:marker>
              <c:spPr>
                <a:solidFill>
                  <a:srgbClr val="FF0000"/>
                </a:solidFill>
                <a:ln w="9525">
                  <a:solidFill>
                    <a:schemeClr val="tx1"/>
                  </a:solidFill>
                </a:ln>
                <a:effectLst/>
              </c:spPr>
            </c:marker>
            <c:bubble3D val="0"/>
            <c:extLst>
              <c:ext xmlns:c16="http://schemas.microsoft.com/office/drawing/2014/chart" uri="{C3380CC4-5D6E-409C-BE32-E72D297353CC}">
                <c16:uniqueId val="{0000003A-507B-449A-9265-7EAFADE845BB}"/>
              </c:ext>
            </c:extLst>
          </c:dPt>
          <c:dPt>
            <c:idx val="37"/>
            <c:marker>
              <c:spPr>
                <a:solidFill>
                  <a:srgbClr val="FF0000"/>
                </a:solidFill>
                <a:ln w="9525">
                  <a:solidFill>
                    <a:schemeClr val="tx1"/>
                  </a:solidFill>
                </a:ln>
                <a:effectLst/>
              </c:spPr>
            </c:marker>
            <c:bubble3D val="0"/>
            <c:extLst>
              <c:ext xmlns:c16="http://schemas.microsoft.com/office/drawing/2014/chart" uri="{C3380CC4-5D6E-409C-BE32-E72D297353CC}">
                <c16:uniqueId val="{0000003B-507B-449A-9265-7EAFADE845BB}"/>
              </c:ext>
            </c:extLst>
          </c:dPt>
          <c:dPt>
            <c:idx val="38"/>
            <c:marker>
              <c:spPr>
                <a:solidFill>
                  <a:srgbClr val="FF0000"/>
                </a:solidFill>
                <a:ln w="9525">
                  <a:solidFill>
                    <a:schemeClr val="tx1"/>
                  </a:solidFill>
                </a:ln>
                <a:effectLst/>
              </c:spPr>
            </c:marker>
            <c:bubble3D val="0"/>
            <c:extLst>
              <c:ext xmlns:c16="http://schemas.microsoft.com/office/drawing/2014/chart" uri="{C3380CC4-5D6E-409C-BE32-E72D297353CC}">
                <c16:uniqueId val="{0000003C-507B-449A-9265-7EAFADE845BB}"/>
              </c:ext>
            </c:extLst>
          </c:dPt>
          <c:dPt>
            <c:idx val="39"/>
            <c:marker>
              <c:spPr>
                <a:solidFill>
                  <a:srgbClr val="FF0000"/>
                </a:solidFill>
                <a:ln w="9525">
                  <a:solidFill>
                    <a:schemeClr val="tx1"/>
                  </a:solidFill>
                </a:ln>
                <a:effectLst/>
              </c:spPr>
            </c:marker>
            <c:bubble3D val="0"/>
            <c:extLst>
              <c:ext xmlns:c16="http://schemas.microsoft.com/office/drawing/2014/chart" uri="{C3380CC4-5D6E-409C-BE32-E72D297353CC}">
                <c16:uniqueId val="{0000003D-507B-449A-9265-7EAFADE845BB}"/>
              </c:ext>
            </c:extLst>
          </c:dPt>
          <c:dPt>
            <c:idx val="40"/>
            <c:marker>
              <c:spPr>
                <a:solidFill>
                  <a:srgbClr val="FF0000"/>
                </a:solidFill>
                <a:ln w="9525">
                  <a:solidFill>
                    <a:schemeClr val="tx1"/>
                  </a:solidFill>
                </a:ln>
                <a:effectLst/>
              </c:spPr>
            </c:marker>
            <c:bubble3D val="0"/>
            <c:extLst>
              <c:ext xmlns:c16="http://schemas.microsoft.com/office/drawing/2014/chart" uri="{C3380CC4-5D6E-409C-BE32-E72D297353CC}">
                <c16:uniqueId val="{0000003E-507B-449A-9265-7EAFADE845BB}"/>
              </c:ext>
            </c:extLst>
          </c:dPt>
          <c:dPt>
            <c:idx val="41"/>
            <c:marker>
              <c:spPr>
                <a:solidFill>
                  <a:srgbClr val="FF0000"/>
                </a:solidFill>
                <a:ln w="9525">
                  <a:solidFill>
                    <a:schemeClr val="tx1"/>
                  </a:solidFill>
                </a:ln>
                <a:effectLst/>
              </c:spPr>
            </c:marker>
            <c:bubble3D val="0"/>
            <c:extLst>
              <c:ext xmlns:c16="http://schemas.microsoft.com/office/drawing/2014/chart" uri="{C3380CC4-5D6E-409C-BE32-E72D297353CC}">
                <c16:uniqueId val="{0000003F-507B-449A-9265-7EAFADE845BB}"/>
              </c:ext>
            </c:extLst>
          </c:dPt>
          <c:dPt>
            <c:idx val="42"/>
            <c:marker>
              <c:spPr>
                <a:solidFill>
                  <a:srgbClr val="FF0000"/>
                </a:solidFill>
                <a:ln w="9525">
                  <a:solidFill>
                    <a:schemeClr val="tx1"/>
                  </a:solidFill>
                </a:ln>
                <a:effectLst/>
              </c:spPr>
            </c:marker>
            <c:bubble3D val="0"/>
            <c:extLst>
              <c:ext xmlns:c16="http://schemas.microsoft.com/office/drawing/2014/chart" uri="{C3380CC4-5D6E-409C-BE32-E72D297353CC}">
                <c16:uniqueId val="{00000040-507B-449A-9265-7EAFADE845BB}"/>
              </c:ext>
            </c:extLst>
          </c:dPt>
          <c:dPt>
            <c:idx val="43"/>
            <c:marker>
              <c:spPr>
                <a:solidFill>
                  <a:srgbClr val="FF0000"/>
                </a:solidFill>
                <a:ln w="9525">
                  <a:solidFill>
                    <a:schemeClr val="tx1"/>
                  </a:solidFill>
                </a:ln>
                <a:effectLst/>
              </c:spPr>
            </c:marker>
            <c:bubble3D val="0"/>
            <c:extLst>
              <c:ext xmlns:c16="http://schemas.microsoft.com/office/drawing/2014/chart" uri="{C3380CC4-5D6E-409C-BE32-E72D297353CC}">
                <c16:uniqueId val="{00000041-507B-449A-9265-7EAFADE845BB}"/>
              </c:ext>
            </c:extLst>
          </c:dPt>
          <c:dPt>
            <c:idx val="44"/>
            <c:marker>
              <c:spPr>
                <a:solidFill>
                  <a:srgbClr val="FF0000"/>
                </a:solidFill>
                <a:ln w="9525">
                  <a:solidFill>
                    <a:schemeClr val="tx1"/>
                  </a:solidFill>
                </a:ln>
                <a:effectLst/>
              </c:spPr>
            </c:marker>
            <c:bubble3D val="0"/>
            <c:extLst>
              <c:ext xmlns:c16="http://schemas.microsoft.com/office/drawing/2014/chart" uri="{C3380CC4-5D6E-409C-BE32-E72D297353CC}">
                <c16:uniqueId val="{00000042-507B-449A-9265-7EAFADE845BB}"/>
              </c:ext>
            </c:extLst>
          </c:dPt>
          <c:dPt>
            <c:idx val="45"/>
            <c:marker>
              <c:spPr>
                <a:solidFill>
                  <a:srgbClr val="FF0000"/>
                </a:solidFill>
                <a:ln w="9525">
                  <a:solidFill>
                    <a:schemeClr val="tx1"/>
                  </a:solidFill>
                </a:ln>
                <a:effectLst/>
              </c:spPr>
            </c:marker>
            <c:bubble3D val="0"/>
            <c:extLst>
              <c:ext xmlns:c16="http://schemas.microsoft.com/office/drawing/2014/chart" uri="{C3380CC4-5D6E-409C-BE32-E72D297353CC}">
                <c16:uniqueId val="{00000043-507B-449A-9265-7EAFADE845BB}"/>
              </c:ext>
            </c:extLst>
          </c:dPt>
          <c:dPt>
            <c:idx val="46"/>
            <c:marker>
              <c:spPr>
                <a:solidFill>
                  <a:srgbClr val="FF0000"/>
                </a:solidFill>
                <a:ln w="9525">
                  <a:solidFill>
                    <a:schemeClr val="tx1"/>
                  </a:solidFill>
                </a:ln>
                <a:effectLst/>
              </c:spPr>
            </c:marker>
            <c:bubble3D val="0"/>
            <c:extLst>
              <c:ext xmlns:c16="http://schemas.microsoft.com/office/drawing/2014/chart" uri="{C3380CC4-5D6E-409C-BE32-E72D297353CC}">
                <c16:uniqueId val="{00000044-507B-449A-9265-7EAFADE845BB}"/>
              </c:ext>
            </c:extLst>
          </c:dPt>
          <c:dPt>
            <c:idx val="47"/>
            <c:marker>
              <c:spPr>
                <a:solidFill>
                  <a:srgbClr val="FF0000"/>
                </a:solidFill>
                <a:ln w="9525">
                  <a:solidFill>
                    <a:schemeClr val="tx1"/>
                  </a:solidFill>
                </a:ln>
                <a:effectLst/>
              </c:spPr>
            </c:marker>
            <c:bubble3D val="0"/>
            <c:extLst>
              <c:ext xmlns:c16="http://schemas.microsoft.com/office/drawing/2014/chart" uri="{C3380CC4-5D6E-409C-BE32-E72D297353CC}">
                <c16:uniqueId val="{00000045-507B-449A-9265-7EAFADE845BB}"/>
              </c:ext>
            </c:extLst>
          </c:dPt>
          <c:dPt>
            <c:idx val="48"/>
            <c:marker>
              <c:spPr>
                <a:solidFill>
                  <a:srgbClr val="FF0000"/>
                </a:solidFill>
                <a:ln w="9525">
                  <a:solidFill>
                    <a:schemeClr val="tx1"/>
                  </a:solidFill>
                </a:ln>
                <a:effectLst/>
              </c:spPr>
            </c:marker>
            <c:bubble3D val="0"/>
            <c:extLst>
              <c:ext xmlns:c16="http://schemas.microsoft.com/office/drawing/2014/chart" uri="{C3380CC4-5D6E-409C-BE32-E72D297353CC}">
                <c16:uniqueId val="{00000046-507B-449A-9265-7EAFADE845BB}"/>
              </c:ext>
            </c:extLst>
          </c:dPt>
          <c:dPt>
            <c:idx val="49"/>
            <c:marker>
              <c:symbol val="square"/>
              <c:size val="7"/>
              <c:spPr>
                <a:solidFill>
                  <a:srgbClr val="FFC000"/>
                </a:solidFill>
                <a:ln w="9525">
                  <a:noFill/>
                </a:ln>
                <a:effectLst/>
              </c:spPr>
            </c:marker>
            <c:bubble3D val="0"/>
            <c:extLst>
              <c:ext xmlns:c16="http://schemas.microsoft.com/office/drawing/2014/chart" uri="{C3380CC4-5D6E-409C-BE32-E72D297353CC}">
                <c16:uniqueId val="{00000047-507B-449A-9265-7EAFADE845BB}"/>
              </c:ext>
            </c:extLst>
          </c:dPt>
          <c:dPt>
            <c:idx val="50"/>
            <c:marker>
              <c:symbol val="square"/>
              <c:size val="7"/>
              <c:spPr>
                <a:solidFill>
                  <a:srgbClr val="FFC000"/>
                </a:solidFill>
                <a:ln w="9525">
                  <a:noFill/>
                </a:ln>
                <a:effectLst/>
              </c:spPr>
            </c:marker>
            <c:bubble3D val="0"/>
            <c:extLst>
              <c:ext xmlns:c16="http://schemas.microsoft.com/office/drawing/2014/chart" uri="{C3380CC4-5D6E-409C-BE32-E72D297353CC}">
                <c16:uniqueId val="{00000048-507B-449A-9265-7EAFADE845BB}"/>
              </c:ext>
            </c:extLst>
          </c:dPt>
          <c:dPt>
            <c:idx val="51"/>
            <c:marker>
              <c:symbol val="square"/>
              <c:size val="7"/>
              <c:spPr>
                <a:solidFill>
                  <a:srgbClr val="00B050"/>
                </a:solidFill>
                <a:ln w="9525">
                  <a:noFill/>
                </a:ln>
                <a:effectLst/>
              </c:spPr>
            </c:marker>
            <c:bubble3D val="0"/>
            <c:extLst>
              <c:ext xmlns:c16="http://schemas.microsoft.com/office/drawing/2014/chart" uri="{C3380CC4-5D6E-409C-BE32-E72D297353CC}">
                <c16:uniqueId val="{00000049-507B-449A-9265-7EAFADE845BB}"/>
              </c:ext>
            </c:extLst>
          </c:dPt>
          <c:dPt>
            <c:idx val="52"/>
            <c:marker>
              <c:symbol val="square"/>
              <c:size val="7"/>
              <c:spPr>
                <a:solidFill>
                  <a:srgbClr val="00B050"/>
                </a:solidFill>
                <a:ln w="9525">
                  <a:noFill/>
                </a:ln>
                <a:effectLst/>
              </c:spPr>
            </c:marker>
            <c:bubble3D val="0"/>
            <c:extLst>
              <c:ext xmlns:c16="http://schemas.microsoft.com/office/drawing/2014/chart" uri="{C3380CC4-5D6E-409C-BE32-E72D297353CC}">
                <c16:uniqueId val="{0000004A-507B-449A-9265-7EAFADE845BB}"/>
              </c:ext>
            </c:extLst>
          </c:dPt>
          <c:dPt>
            <c:idx val="53"/>
            <c:marker>
              <c:symbol val="square"/>
              <c:size val="7"/>
              <c:spPr>
                <a:solidFill>
                  <a:srgbClr val="00B050"/>
                </a:solidFill>
                <a:ln w="9525">
                  <a:noFill/>
                </a:ln>
                <a:effectLst/>
              </c:spPr>
            </c:marker>
            <c:bubble3D val="0"/>
            <c:extLst>
              <c:ext xmlns:c16="http://schemas.microsoft.com/office/drawing/2014/chart" uri="{C3380CC4-5D6E-409C-BE32-E72D297353CC}">
                <c16:uniqueId val="{0000004B-507B-449A-9265-7EAFADE845BB}"/>
              </c:ext>
            </c:extLst>
          </c:dPt>
          <c:dPt>
            <c:idx val="54"/>
            <c:marker>
              <c:symbol val="square"/>
              <c:size val="7"/>
              <c:spPr>
                <a:solidFill>
                  <a:srgbClr val="00B050"/>
                </a:solidFill>
                <a:ln w="9525">
                  <a:noFill/>
                </a:ln>
                <a:effectLst/>
              </c:spPr>
            </c:marker>
            <c:bubble3D val="0"/>
            <c:extLst>
              <c:ext xmlns:c16="http://schemas.microsoft.com/office/drawing/2014/chart" uri="{C3380CC4-5D6E-409C-BE32-E72D297353CC}">
                <c16:uniqueId val="{0000004C-507B-449A-9265-7EAFADE845BB}"/>
              </c:ext>
            </c:extLst>
          </c:dPt>
          <c:dPt>
            <c:idx val="55"/>
            <c:marker>
              <c:symbol val="square"/>
              <c:size val="7"/>
              <c:spPr>
                <a:solidFill>
                  <a:srgbClr val="00B050"/>
                </a:solidFill>
                <a:ln w="9525">
                  <a:noFill/>
                </a:ln>
                <a:effectLst/>
              </c:spPr>
            </c:marker>
            <c:bubble3D val="0"/>
            <c:extLst>
              <c:ext xmlns:c16="http://schemas.microsoft.com/office/drawing/2014/chart" uri="{C3380CC4-5D6E-409C-BE32-E72D297353CC}">
                <c16:uniqueId val="{0000004D-507B-449A-9265-7EAFADE845BB}"/>
              </c:ext>
            </c:extLst>
          </c:dPt>
          <c:dPt>
            <c:idx val="56"/>
            <c:marker>
              <c:symbol val="square"/>
              <c:size val="7"/>
              <c:spPr>
                <a:solidFill>
                  <a:srgbClr val="00B050"/>
                </a:solidFill>
                <a:ln w="9525">
                  <a:noFill/>
                </a:ln>
                <a:effectLst/>
              </c:spPr>
            </c:marker>
            <c:bubble3D val="0"/>
            <c:extLst>
              <c:ext xmlns:c16="http://schemas.microsoft.com/office/drawing/2014/chart" uri="{C3380CC4-5D6E-409C-BE32-E72D297353CC}">
                <c16:uniqueId val="{0000004E-507B-449A-9265-7EAFADE845BB}"/>
              </c:ext>
            </c:extLst>
          </c:dPt>
          <c:dPt>
            <c:idx val="57"/>
            <c:marker>
              <c:symbol val="square"/>
              <c:size val="7"/>
              <c:spPr>
                <a:solidFill>
                  <a:srgbClr val="00B050"/>
                </a:solidFill>
                <a:ln w="9525">
                  <a:noFill/>
                </a:ln>
                <a:effectLst/>
              </c:spPr>
            </c:marker>
            <c:bubble3D val="0"/>
            <c:extLst>
              <c:ext xmlns:c16="http://schemas.microsoft.com/office/drawing/2014/chart" uri="{C3380CC4-5D6E-409C-BE32-E72D297353CC}">
                <c16:uniqueId val="{0000004F-507B-449A-9265-7EAFADE845BB}"/>
              </c:ext>
            </c:extLst>
          </c:dPt>
          <c:dPt>
            <c:idx val="58"/>
            <c:marker>
              <c:symbol val="square"/>
              <c:size val="7"/>
              <c:spPr>
                <a:solidFill>
                  <a:srgbClr val="7030A0"/>
                </a:solidFill>
                <a:ln w="9525">
                  <a:noFill/>
                </a:ln>
                <a:effectLst/>
              </c:spPr>
            </c:marker>
            <c:bubble3D val="0"/>
            <c:extLst>
              <c:ext xmlns:c16="http://schemas.microsoft.com/office/drawing/2014/chart" uri="{C3380CC4-5D6E-409C-BE32-E72D297353CC}">
                <c16:uniqueId val="{00000050-507B-449A-9265-7EAFADE845BB}"/>
              </c:ext>
            </c:extLst>
          </c:dPt>
          <c:dPt>
            <c:idx val="59"/>
            <c:marker>
              <c:symbol val="square"/>
              <c:size val="7"/>
              <c:spPr>
                <a:solidFill>
                  <a:srgbClr val="7030A0"/>
                </a:solidFill>
                <a:ln w="9525">
                  <a:noFill/>
                </a:ln>
                <a:effectLst/>
              </c:spPr>
            </c:marker>
            <c:bubble3D val="0"/>
            <c:extLst>
              <c:ext xmlns:c16="http://schemas.microsoft.com/office/drawing/2014/chart" uri="{C3380CC4-5D6E-409C-BE32-E72D297353CC}">
                <c16:uniqueId val="{00000051-507B-449A-9265-7EAFADE845BB}"/>
              </c:ext>
            </c:extLst>
          </c:dPt>
          <c:dPt>
            <c:idx val="60"/>
            <c:marker>
              <c:symbol val="square"/>
              <c:size val="7"/>
              <c:spPr>
                <a:solidFill>
                  <a:srgbClr val="C00000"/>
                </a:solidFill>
                <a:ln w="9525">
                  <a:noFill/>
                </a:ln>
                <a:effectLst/>
              </c:spPr>
            </c:marker>
            <c:bubble3D val="0"/>
            <c:extLst>
              <c:ext xmlns:c16="http://schemas.microsoft.com/office/drawing/2014/chart" uri="{C3380CC4-5D6E-409C-BE32-E72D297353CC}">
                <c16:uniqueId val="{00000052-507B-449A-9265-7EAFADE845BB}"/>
              </c:ext>
            </c:extLst>
          </c:dPt>
          <c:dPt>
            <c:idx val="61"/>
            <c:marker>
              <c:symbol val="square"/>
              <c:size val="7"/>
              <c:spPr>
                <a:solidFill>
                  <a:srgbClr val="C00000"/>
                </a:solidFill>
                <a:ln w="9525">
                  <a:noFill/>
                </a:ln>
                <a:effectLst/>
              </c:spPr>
            </c:marker>
            <c:bubble3D val="0"/>
            <c:extLst>
              <c:ext xmlns:c16="http://schemas.microsoft.com/office/drawing/2014/chart" uri="{C3380CC4-5D6E-409C-BE32-E72D297353CC}">
                <c16:uniqueId val="{00000053-507B-449A-9265-7EAFADE845BB}"/>
              </c:ext>
            </c:extLst>
          </c:dPt>
          <c:dPt>
            <c:idx val="62"/>
            <c:marker>
              <c:symbol val="square"/>
              <c:size val="7"/>
              <c:spPr>
                <a:solidFill>
                  <a:srgbClr val="C00000"/>
                </a:solidFill>
                <a:ln w="9525">
                  <a:noFill/>
                </a:ln>
                <a:effectLst/>
              </c:spPr>
            </c:marker>
            <c:bubble3D val="0"/>
            <c:extLst>
              <c:ext xmlns:c16="http://schemas.microsoft.com/office/drawing/2014/chart" uri="{C3380CC4-5D6E-409C-BE32-E72D297353CC}">
                <c16:uniqueId val="{00000054-507B-449A-9265-7EAFADE845BB}"/>
              </c:ext>
            </c:extLst>
          </c:dPt>
          <c:dPt>
            <c:idx val="63"/>
            <c:marker>
              <c:symbol val="square"/>
              <c:size val="7"/>
              <c:spPr>
                <a:solidFill>
                  <a:srgbClr val="C00000"/>
                </a:solidFill>
                <a:ln w="9525">
                  <a:noFill/>
                </a:ln>
                <a:effectLst/>
              </c:spPr>
            </c:marker>
            <c:bubble3D val="0"/>
            <c:extLst>
              <c:ext xmlns:c16="http://schemas.microsoft.com/office/drawing/2014/chart" uri="{C3380CC4-5D6E-409C-BE32-E72D297353CC}">
                <c16:uniqueId val="{00000055-507B-449A-9265-7EAFADE845BB}"/>
              </c:ext>
            </c:extLst>
          </c:dPt>
          <c:dPt>
            <c:idx val="64"/>
            <c:marker>
              <c:symbol val="square"/>
              <c:size val="7"/>
              <c:spPr>
                <a:solidFill>
                  <a:srgbClr val="C00000"/>
                </a:solidFill>
                <a:ln w="9525">
                  <a:noFill/>
                </a:ln>
                <a:effectLst/>
              </c:spPr>
            </c:marker>
            <c:bubble3D val="0"/>
            <c:extLst>
              <c:ext xmlns:c16="http://schemas.microsoft.com/office/drawing/2014/chart" uri="{C3380CC4-5D6E-409C-BE32-E72D297353CC}">
                <c16:uniqueId val="{00000056-507B-449A-9265-7EAFADE845BB}"/>
              </c:ext>
            </c:extLst>
          </c:dPt>
          <c:dPt>
            <c:idx val="65"/>
            <c:marker>
              <c:symbol val="square"/>
              <c:size val="7"/>
              <c:spPr>
                <a:solidFill>
                  <a:srgbClr val="C00000"/>
                </a:solidFill>
                <a:ln w="9525">
                  <a:noFill/>
                </a:ln>
                <a:effectLst/>
              </c:spPr>
            </c:marker>
            <c:bubble3D val="0"/>
            <c:extLst>
              <c:ext xmlns:c16="http://schemas.microsoft.com/office/drawing/2014/chart" uri="{C3380CC4-5D6E-409C-BE32-E72D297353CC}">
                <c16:uniqueId val="{00000057-507B-449A-9265-7EAFADE845BB}"/>
              </c:ext>
            </c:extLst>
          </c:dPt>
          <c:dPt>
            <c:idx val="66"/>
            <c:marker>
              <c:symbol val="square"/>
              <c:size val="7"/>
              <c:spPr>
                <a:solidFill>
                  <a:schemeClr val="accent1">
                    <a:lumMod val="40000"/>
                    <a:lumOff val="60000"/>
                  </a:schemeClr>
                </a:solidFill>
                <a:ln>
                  <a:noFill/>
                </a:ln>
              </c:spPr>
            </c:marker>
            <c:bubble3D val="0"/>
            <c:extLst>
              <c:ext xmlns:c16="http://schemas.microsoft.com/office/drawing/2014/chart" uri="{C3380CC4-5D6E-409C-BE32-E72D297353CC}">
                <c16:uniqueId val="{00000058-507B-449A-9265-7EAFADE845BB}"/>
              </c:ext>
            </c:extLst>
          </c:dPt>
          <c:dPt>
            <c:idx val="67"/>
            <c:marker>
              <c:symbol val="square"/>
              <c:size val="7"/>
              <c:spPr>
                <a:solidFill>
                  <a:schemeClr val="accent1">
                    <a:lumMod val="40000"/>
                    <a:lumOff val="60000"/>
                  </a:schemeClr>
                </a:solidFill>
                <a:ln w="9525">
                  <a:noFill/>
                </a:ln>
                <a:effectLst/>
              </c:spPr>
            </c:marker>
            <c:bubble3D val="0"/>
            <c:extLst>
              <c:ext xmlns:c16="http://schemas.microsoft.com/office/drawing/2014/chart" uri="{C3380CC4-5D6E-409C-BE32-E72D297353CC}">
                <c16:uniqueId val="{00000059-507B-449A-9265-7EAFADE845BB}"/>
              </c:ext>
            </c:extLst>
          </c:dPt>
          <c:dPt>
            <c:idx val="68"/>
            <c:marker>
              <c:symbol val="square"/>
              <c:size val="7"/>
              <c:spPr>
                <a:solidFill>
                  <a:schemeClr val="accent2"/>
                </a:solidFill>
                <a:ln w="9525">
                  <a:noFill/>
                </a:ln>
                <a:effectLst/>
              </c:spPr>
            </c:marker>
            <c:bubble3D val="0"/>
            <c:extLst>
              <c:ext xmlns:c16="http://schemas.microsoft.com/office/drawing/2014/chart" uri="{C3380CC4-5D6E-409C-BE32-E72D297353CC}">
                <c16:uniqueId val="{0000005A-507B-449A-9265-7EAFADE845BB}"/>
              </c:ext>
            </c:extLst>
          </c:dPt>
          <c:dPt>
            <c:idx val="69"/>
            <c:marker>
              <c:symbol val="square"/>
              <c:size val="7"/>
              <c:spPr>
                <a:solidFill>
                  <a:schemeClr val="accent2"/>
                </a:solidFill>
                <a:ln w="9525">
                  <a:noFill/>
                </a:ln>
                <a:effectLst/>
              </c:spPr>
            </c:marker>
            <c:bubble3D val="0"/>
            <c:extLst>
              <c:ext xmlns:c16="http://schemas.microsoft.com/office/drawing/2014/chart" uri="{C3380CC4-5D6E-409C-BE32-E72D297353CC}">
                <c16:uniqueId val="{0000005B-507B-449A-9265-7EAFADE845BB}"/>
              </c:ext>
            </c:extLst>
          </c:dPt>
          <c:dPt>
            <c:idx val="70"/>
            <c:marker>
              <c:symbol val="square"/>
              <c:size val="7"/>
              <c:spPr>
                <a:solidFill>
                  <a:schemeClr val="accent2"/>
                </a:solidFill>
                <a:ln w="9525">
                  <a:noFill/>
                </a:ln>
                <a:effectLst/>
              </c:spPr>
            </c:marker>
            <c:bubble3D val="0"/>
            <c:extLst>
              <c:ext xmlns:c16="http://schemas.microsoft.com/office/drawing/2014/chart" uri="{C3380CC4-5D6E-409C-BE32-E72D297353CC}">
                <c16:uniqueId val="{0000005C-507B-449A-9265-7EAFADE845BB}"/>
              </c:ext>
            </c:extLst>
          </c:dPt>
          <c:dPt>
            <c:idx val="71"/>
            <c:marker>
              <c:symbol val="square"/>
              <c:size val="7"/>
              <c:spPr>
                <a:solidFill>
                  <a:schemeClr val="accent2"/>
                </a:solidFill>
                <a:ln w="9525">
                  <a:noFill/>
                </a:ln>
                <a:effectLst/>
              </c:spPr>
            </c:marker>
            <c:bubble3D val="0"/>
            <c:extLst>
              <c:ext xmlns:c16="http://schemas.microsoft.com/office/drawing/2014/chart" uri="{C3380CC4-5D6E-409C-BE32-E72D297353CC}">
                <c16:uniqueId val="{0000005D-507B-449A-9265-7EAFADE845BB}"/>
              </c:ext>
            </c:extLst>
          </c:dPt>
          <c:dPt>
            <c:idx val="72"/>
            <c:marker>
              <c:symbol val="square"/>
              <c:size val="7"/>
              <c:spPr>
                <a:solidFill>
                  <a:schemeClr val="tx1"/>
                </a:solidFill>
                <a:ln w="9525">
                  <a:noFill/>
                </a:ln>
                <a:effectLst/>
              </c:spPr>
            </c:marker>
            <c:bubble3D val="0"/>
            <c:extLst>
              <c:ext xmlns:c16="http://schemas.microsoft.com/office/drawing/2014/chart" uri="{C3380CC4-5D6E-409C-BE32-E72D297353CC}">
                <c16:uniqueId val="{0000005E-507B-449A-9265-7EAFADE845BB}"/>
              </c:ext>
            </c:extLst>
          </c:dPt>
          <c:dPt>
            <c:idx val="73"/>
            <c:marker>
              <c:symbol val="square"/>
              <c:size val="7"/>
              <c:spPr>
                <a:solidFill>
                  <a:srgbClr val="00B0F0"/>
                </a:solidFill>
                <a:ln>
                  <a:noFill/>
                </a:ln>
              </c:spPr>
            </c:marker>
            <c:bubble3D val="0"/>
            <c:extLst>
              <c:ext xmlns:c16="http://schemas.microsoft.com/office/drawing/2014/chart" uri="{C3380CC4-5D6E-409C-BE32-E72D297353CC}">
                <c16:uniqueId val="{0000005F-507B-449A-9265-7EAFADE845BB}"/>
              </c:ext>
            </c:extLst>
          </c:dPt>
          <c:dPt>
            <c:idx val="74"/>
            <c:marker>
              <c:symbol val="square"/>
              <c:size val="7"/>
              <c:spPr>
                <a:solidFill>
                  <a:schemeClr val="accent4"/>
                </a:solidFill>
                <a:ln w="9525">
                  <a:noFill/>
                </a:ln>
                <a:effectLst/>
              </c:spPr>
            </c:marker>
            <c:bubble3D val="0"/>
            <c:extLst>
              <c:ext xmlns:c16="http://schemas.microsoft.com/office/drawing/2014/chart" uri="{C3380CC4-5D6E-409C-BE32-E72D297353CC}">
                <c16:uniqueId val="{00000060-507B-449A-9265-7EAFADE845BB}"/>
              </c:ext>
            </c:extLst>
          </c:dPt>
          <c:dLbls>
            <c:dLbl>
              <c:idx val="3"/>
              <c:layout>
                <c:manualLayout>
                  <c:x val="0"/>
                  <c:y val="3.3436213991769499E-2"/>
                </c:manualLayout>
              </c:layout>
              <c:tx>
                <c:rich>
                  <a:bodyPr/>
                  <a:lstStyle/>
                  <a:p>
                    <a:fld id="{03AD33C6-9BC2-4D29-9E79-106BC98751AE}"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{03AD33C6-9BC2-4D29-9E79-106BC98751AE}</c15:txfldGUID>
                      <c15:f>'[2]Humans+Animals C+N+S'!$A$5</c15:f>
                      <c15:dlblFieldTableCache>
                        <c:ptCount val="1"/>
                        <c:pt idx="0">
                          <c:v>SKR 22</c:v>
                        </c:pt>
                      </c15:dlblFieldTableCache>
                    </c15:dlblFTEntry>
                  </c15:dlblFieldTable>
                  <c15:showDataLabelsRange val="0"/>
                </c:ext>
                <c:ext xmlns:c16="http://schemas.microsoft.com/office/drawing/2014/chart" uri="{C3380CC4-5D6E-409C-BE32-E72D297353CC}">
                  <c16:uniqueId val="{00000061-507B-449A-9265-7EAFADE845BB}"/>
                </c:ext>
              </c:extLst>
            </c:dLbl>
            <c:dLbl>
              <c:idx val="18"/>
              <c:layout>
                <c:manualLayout>
                  <c:x val="4.9019892971596405E-3"/>
                  <c:y val="-4.6316305746075419E-2"/>
                </c:manualLayout>
              </c:layout>
              <c:tx>
                <c:rich>
                  <a:bodyPr/>
                  <a:lstStyle/>
                  <a:p>
                    <a:fld id="{88876901-55A8-4399-A1E0-007F385524FD}"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{88876901-55A8-4399-A1E0-007F385524FD}</c15:txfldGUID>
                      <c15:f>'[2]Humans+Animals C+N+S'!$A$20</c15:f>
                      <c15:dlblFieldTableCache>
                        <c:ptCount val="1"/>
                        <c:pt idx="0">
                          <c:v>SKR 135</c:v>
                        </c:pt>
                      </c15:dlblFieldTableCache>
                    </c15:dlblFTEntry>
                  </c15:dlblFieldTable>
                  <c15:showDataLabelsRange val="0"/>
                </c:ext>
                <c:ext xmlns:c16="http://schemas.microsoft.com/office/drawing/2014/chart" uri="{C3380CC4-5D6E-409C-BE32-E72D297353CC}">
                  <c16:uniqueId val="{00000062-507B-449A-9265-7EAFADE845BB}"/>
                </c:ext>
              </c:extLst>
            </c:dLbl>
            <c:dLbl>
              <c:idx val="22"/>
              <c:layout>
                <c:manualLayout>
                  <c:x val="3.2376602656696203E-3"/>
                  <c:y val="7.470470041244788E-2"/>
                </c:manualLayout>
              </c:layout>
              <c:tx>
                <c:rich>
                  <a:bodyPr/>
                  <a:lstStyle/>
                  <a:p>
                    <a:fld id="{A765F0B8-991F-4DDC-9F1C-A9E46F9274A9}"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{A765F0B8-991F-4DDC-9F1C-A9E46F9274A9}</c15:txfldGUID>
                      <c15:f>'[2]Humans+Animals C+N+S'!$A$24</c15:f>
                      <c15:dlblFieldTableCache>
                        <c:ptCount val="1"/>
                        <c:pt idx="0">
                          <c:v>SKR 152</c:v>
                        </c:pt>
                      </c15:dlblFieldTableCache>
                    </c15:dlblFTEntry>
                  </c15:dlblFieldTable>
                  <c15:showDataLabelsRange val="0"/>
                </c:ext>
                <c:ext xmlns:c16="http://schemas.microsoft.com/office/drawing/2014/chart" uri="{C3380CC4-5D6E-409C-BE32-E72D297353CC}">
                  <c16:uniqueId val="{00000063-507B-449A-9265-7EAFADE845BB}"/>
                </c:ext>
              </c:extLst>
            </c:dLbl>
            <c:dLbl>
              <c:idx val="27"/>
              <c:layout>
                <c:manualLayout>
                  <c:x val="8.1699346405228763E-3"/>
                  <c:y val="0"/>
                </c:manualLayout>
              </c:layout>
              <c:tx>
                <c:rich>
                  <a:bodyPr/>
                  <a:lstStyle/>
                  <a:p>
                    <a:fld id="{CF4FA21B-6848-40F9-A5B7-A133ECDE31CF}"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{CF4FA21B-6848-40F9-A5B7-A133ECDE31CF}</c15:txfldGUID>
                      <c15:f>'[2]Humans+Animals C+N+S'!$A$29</c15:f>
                      <c15:dlblFieldTableCache>
                        <c:ptCount val="1"/>
                        <c:pt idx="0">
                          <c:v>SKR 172</c:v>
                        </c:pt>
                      </c15:dlblFieldTableCache>
                    </c15:dlblFTEntry>
                  </c15:dlblFieldTable>
                  <c15:showDataLabelsRange val="0"/>
                </c:ext>
                <c:ext xmlns:c16="http://schemas.microsoft.com/office/drawing/2014/chart" uri="{C3380CC4-5D6E-409C-BE32-E72D297353CC}">
                  <c16:uniqueId val="{00000064-507B-449A-9265-7EAFADE845BB}"/>
                </c:ext>
              </c:extLst>
            </c:dLbl>
            <c:dLbl>
              <c:idx val="34"/>
              <c:layout>
                <c:manualLayout>
                  <c:x val="1.7988997797568875E-2"/>
                  <c:y val="-4.6392572287902951E-2"/>
                </c:manualLayout>
              </c:layout>
              <c:tx>
                <c:rich>
                  <a:bodyPr/>
                  <a:lstStyle/>
                  <a:p>
                    <a:fld id="{32DD634A-D287-4497-B30E-FD12548F6CB0}"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{32DD634A-D287-4497-B30E-FD12548F6CB0}</c15:txfldGUID>
                      <c15:f>'[2]Humans+Animals C+N+S'!$A$4</c15:f>
                      <c15:dlblFieldTableCache>
                        <c:ptCount val="1"/>
                        <c:pt idx="0">
                          <c:v>SKR 14</c:v>
                        </c:pt>
                      </c15:dlblFieldTableCache>
                    </c15:dlblFTEntry>
                  </c15:dlblFieldTable>
                  <c15:showDataLabelsRange val="0"/>
                </c:ext>
                <c:ext xmlns:c16="http://schemas.microsoft.com/office/drawing/2014/chart" uri="{C3380CC4-5D6E-409C-BE32-E72D297353CC}">
                  <c16:uniqueId val="{00000065-507B-449A-9265-7EAFADE845BB}"/>
                </c:ext>
              </c:extLst>
            </c:dLbl>
            <c:dLbl>
              <c:idx val="45"/>
              <c:layout>
                <c:manualLayout>
                  <c:x val="4.9019607843137254E-3"/>
                  <c:y val="-1.5432098765432098E-2"/>
                </c:manualLayout>
              </c:layout>
              <c:tx>
                <c:rich>
                  <a:bodyPr/>
                  <a:lstStyle/>
                  <a:p>
                    <a:fld id="{FD6E1D94-CBC7-430F-BF05-47F3CFFD0F2E}"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{FD6E1D94-CBC7-430F-BF05-47F3CFFD0F2E}</c15:txfldGUID>
                      <c15:f>'[2]Humans+Animals C+N+S'!$A$47</c15:f>
                      <c15:dlblFieldTableCache>
                        <c:ptCount val="1"/>
                        <c:pt idx="0">
                          <c:v>ÞSK 44</c:v>
                        </c:pt>
                      </c15:dlblFieldTableCache>
                    </c15:dlblFTEntry>
                  </c15:dlblFieldTable>
                  <c15:showDataLabelsRange val="0"/>
                </c:ext>
                <c:ext xmlns:c16="http://schemas.microsoft.com/office/drawing/2014/chart" uri="{C3380CC4-5D6E-409C-BE32-E72D297353CC}">
                  <c16:uniqueId val="{00000043-507B-449A-9265-7EAFADE845B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xVal>
            <c:numRef>
              <c:f>'[2]Humans+Animals C+N+S'!$B$2:$B$76</c:f>
              <c:numCache>
                <c:formatCode>General</c:formatCode>
                <c:ptCount val="75"/>
                <c:pt idx="0">
                  <c:v>-19.559999999999999</c:v>
                </c:pt>
                <c:pt idx="1">
                  <c:v>-19.190000000000001</c:v>
                </c:pt>
                <c:pt idx="2">
                  <c:v>-17.940000000000001</c:v>
                </c:pt>
                <c:pt idx="3">
                  <c:v>-21.14</c:v>
                </c:pt>
                <c:pt idx="4">
                  <c:v>-19.190000000000001</c:v>
                </c:pt>
                <c:pt idx="5">
                  <c:v>-19.16</c:v>
                </c:pt>
                <c:pt idx="6">
                  <c:v>-19.52</c:v>
                </c:pt>
                <c:pt idx="7">
                  <c:v>-18.190000000000001</c:v>
                </c:pt>
                <c:pt idx="8">
                  <c:v>-19.059999999999999</c:v>
                </c:pt>
                <c:pt idx="9">
                  <c:v>-19.09</c:v>
                </c:pt>
                <c:pt idx="10">
                  <c:v>-19.420000000000002</c:v>
                </c:pt>
                <c:pt idx="11">
                  <c:v>-19.05</c:v>
                </c:pt>
                <c:pt idx="12">
                  <c:v>-18.920000000000002</c:v>
                </c:pt>
                <c:pt idx="13">
                  <c:v>-18.22</c:v>
                </c:pt>
                <c:pt idx="14">
                  <c:v>-19.29</c:v>
                </c:pt>
                <c:pt idx="15">
                  <c:v>-18.61</c:v>
                </c:pt>
                <c:pt idx="16">
                  <c:v>-17.52</c:v>
                </c:pt>
                <c:pt idx="17">
                  <c:v>-17.45</c:v>
                </c:pt>
                <c:pt idx="18">
                  <c:v>-18.34</c:v>
                </c:pt>
                <c:pt idx="19">
                  <c:v>-18.45</c:v>
                </c:pt>
                <c:pt idx="20">
                  <c:v>-18.3</c:v>
                </c:pt>
                <c:pt idx="21">
                  <c:v>-18.37</c:v>
                </c:pt>
                <c:pt idx="22">
                  <c:v>-16.89</c:v>
                </c:pt>
                <c:pt idx="23">
                  <c:v>-18.5</c:v>
                </c:pt>
                <c:pt idx="24">
                  <c:v>-18.3</c:v>
                </c:pt>
                <c:pt idx="25">
                  <c:v>-19.53</c:v>
                </c:pt>
                <c:pt idx="26">
                  <c:v>-19.02</c:v>
                </c:pt>
                <c:pt idx="27">
                  <c:v>-17.73</c:v>
                </c:pt>
                <c:pt idx="28">
                  <c:v>-19.399999999999999</c:v>
                </c:pt>
                <c:pt idx="29">
                  <c:v>-19.57</c:v>
                </c:pt>
                <c:pt idx="30">
                  <c:v>-17.87</c:v>
                </c:pt>
                <c:pt idx="31">
                  <c:v>-18.190000000000001</c:v>
                </c:pt>
                <c:pt idx="32">
                  <c:v>-19.489999999999998</c:v>
                </c:pt>
                <c:pt idx="33">
                  <c:v>-19.52</c:v>
                </c:pt>
                <c:pt idx="34">
                  <c:v>-17.760000000000002</c:v>
                </c:pt>
                <c:pt idx="35">
                  <c:v>-21.28</c:v>
                </c:pt>
                <c:pt idx="36">
                  <c:v>-21.42</c:v>
                </c:pt>
                <c:pt idx="37">
                  <c:v>-21.56</c:v>
                </c:pt>
                <c:pt idx="38">
                  <c:v>-21.44</c:v>
                </c:pt>
                <c:pt idx="39">
                  <c:v>-20.97</c:v>
                </c:pt>
                <c:pt idx="40">
                  <c:v>-20.67</c:v>
                </c:pt>
                <c:pt idx="41">
                  <c:v>-21.04</c:v>
                </c:pt>
                <c:pt idx="42">
                  <c:v>-21.15</c:v>
                </c:pt>
                <c:pt idx="43">
                  <c:v>-21.46</c:v>
                </c:pt>
                <c:pt idx="44">
                  <c:v>-21.38</c:v>
                </c:pt>
                <c:pt idx="45">
                  <c:v>-20.260000000000002</c:v>
                </c:pt>
                <c:pt idx="46">
                  <c:v>-20.64</c:v>
                </c:pt>
                <c:pt idx="47">
                  <c:v>-21.06</c:v>
                </c:pt>
                <c:pt idx="48">
                  <c:v>-21.29</c:v>
                </c:pt>
                <c:pt idx="49">
                  <c:v>-15.830289578742732</c:v>
                </c:pt>
                <c:pt idx="50">
                  <c:v>-15.258702242795689</c:v>
                </c:pt>
                <c:pt idx="51">
                  <c:v>-21.981471303840088</c:v>
                </c:pt>
                <c:pt idx="52">
                  <c:v>-21.642244514410109</c:v>
                </c:pt>
                <c:pt idx="53">
                  <c:v>-14.983203029414696</c:v>
                </c:pt>
                <c:pt idx="54">
                  <c:v>-12.682147321922905</c:v>
                </c:pt>
                <c:pt idx="55">
                  <c:v>-20.90692632922952</c:v>
                </c:pt>
                <c:pt idx="56">
                  <c:v>-21.03438148132749</c:v>
                </c:pt>
                <c:pt idx="57">
                  <c:v>-22.293246214356657</c:v>
                </c:pt>
                <c:pt idx="58">
                  <c:v>-21.227525057968258</c:v>
                </c:pt>
                <c:pt idx="59">
                  <c:v>-19.313736928004911</c:v>
                </c:pt>
                <c:pt idx="60">
                  <c:v>-21.389785270831439</c:v>
                </c:pt>
                <c:pt idx="61">
                  <c:v>-21.995197243296793</c:v>
                </c:pt>
                <c:pt idx="62">
                  <c:v>-21.681461484286409</c:v>
                </c:pt>
                <c:pt idx="63">
                  <c:v>-21.791982314344935</c:v>
                </c:pt>
                <c:pt idx="64">
                  <c:v>-22.053042273864332</c:v>
                </c:pt>
                <c:pt idx="65">
                  <c:v>-21.947156455198325</c:v>
                </c:pt>
                <c:pt idx="66">
                  <c:v>-21.595184150558552</c:v>
                </c:pt>
                <c:pt idx="67">
                  <c:v>-22.07657245579011</c:v>
                </c:pt>
                <c:pt idx="68">
                  <c:v>-14.024348115939208</c:v>
                </c:pt>
                <c:pt idx="69">
                  <c:v>-13.55766617441126</c:v>
                </c:pt>
                <c:pt idx="70">
                  <c:v>-14.115527570901598</c:v>
                </c:pt>
                <c:pt idx="71">
                  <c:v>-13.159613930166833</c:v>
                </c:pt>
                <c:pt idx="72">
                  <c:v>-16.899999999999999</c:v>
                </c:pt>
                <c:pt idx="73">
                  <c:v>-10</c:v>
                </c:pt>
                <c:pt idx="74">
                  <c:v>-15.618517941410726</c:v>
                </c:pt>
              </c:numCache>
            </c:numRef>
          </c:xVal>
          <c:yVal>
            <c:numRef>
              <c:f>'[2]Humans+Animals C+N+S'!$D$2:$D$76</c:f>
              <c:numCache>
                <c:formatCode>General</c:formatCode>
                <c:ptCount val="75"/>
                <c:pt idx="0">
                  <c:v>9.6027099043100002</c:v>
                </c:pt>
                <c:pt idx="1">
                  <c:v>8.26</c:v>
                </c:pt>
                <c:pt idx="2">
                  <c:v>10.721011061075</c:v>
                </c:pt>
                <c:pt idx="3">
                  <c:v>7.0964786752620004</c:v>
                </c:pt>
                <c:pt idx="4">
                  <c:v>10.426057346124999</c:v>
                </c:pt>
                <c:pt idx="5">
                  <c:v>8.6258967445524988</c:v>
                </c:pt>
                <c:pt idx="6">
                  <c:v>11.231461387942499</c:v>
                </c:pt>
                <c:pt idx="7">
                  <c:v>9.6440316565490001</c:v>
                </c:pt>
                <c:pt idx="8">
                  <c:v>9.3793844504559996</c:v>
                </c:pt>
                <c:pt idx="9">
                  <c:v>9.7506101616800009</c:v>
                </c:pt>
                <c:pt idx="10">
                  <c:v>6.2750690984800004</c:v>
                </c:pt>
                <c:pt idx="11">
                  <c:v>9.2553740334390007</c:v>
                </c:pt>
                <c:pt idx="12">
                  <c:v>11.584927845759999</c:v>
                </c:pt>
                <c:pt idx="13">
                  <c:v>8.1147564372210006</c:v>
                </c:pt>
                <c:pt idx="14">
                  <c:v>9.4926984309774998</c:v>
                </c:pt>
                <c:pt idx="15">
                  <c:v>8.6726260514880007</c:v>
                </c:pt>
                <c:pt idx="16">
                  <c:v>8.6117948789860002</c:v>
                </c:pt>
                <c:pt idx="17">
                  <c:v>8.5232531025849987</c:v>
                </c:pt>
                <c:pt idx="18">
                  <c:v>12.855591854189997</c:v>
                </c:pt>
                <c:pt idx="19">
                  <c:v>8.0091521946080011</c:v>
                </c:pt>
                <c:pt idx="20">
                  <c:v>8.6958537041599993</c:v>
                </c:pt>
                <c:pt idx="21">
                  <c:v>8.5421139002339999</c:v>
                </c:pt>
                <c:pt idx="22">
                  <c:v>11.056401493087</c:v>
                </c:pt>
                <c:pt idx="23">
                  <c:v>9.0479837555774996</c:v>
                </c:pt>
                <c:pt idx="24">
                  <c:v>7.9482230405499994</c:v>
                </c:pt>
                <c:pt idx="25">
                  <c:v>7.0815484485090003</c:v>
                </c:pt>
                <c:pt idx="26">
                  <c:v>10.573635652288001</c:v>
                </c:pt>
                <c:pt idx="27">
                  <c:v>5.1047180749049996</c:v>
                </c:pt>
                <c:pt idx="28">
                  <c:v>6.8082437362429999</c:v>
                </c:pt>
                <c:pt idx="29">
                  <c:v>9.4672646799549991</c:v>
                </c:pt>
                <c:pt idx="30">
                  <c:v>9.2837052514699998</c:v>
                </c:pt>
                <c:pt idx="31">
                  <c:v>8.5432851054069996</c:v>
                </c:pt>
                <c:pt idx="32">
                  <c:v>7.8409483534980007</c:v>
                </c:pt>
                <c:pt idx="33">
                  <c:v>6.4753199032669997</c:v>
                </c:pt>
                <c:pt idx="34">
                  <c:v>11.4348555288725</c:v>
                </c:pt>
                <c:pt idx="35">
                  <c:v>8.5257174961200004</c:v>
                </c:pt>
                <c:pt idx="36">
                  <c:v>7.7023547127020002</c:v>
                </c:pt>
                <c:pt idx="37">
                  <c:v>11.450389778644999</c:v>
                </c:pt>
                <c:pt idx="38">
                  <c:v>9.5880392079779995</c:v>
                </c:pt>
                <c:pt idx="39">
                  <c:v>9.5217549595225002</c:v>
                </c:pt>
                <c:pt idx="40">
                  <c:v>8.1243071260360011</c:v>
                </c:pt>
                <c:pt idx="41">
                  <c:v>8.81</c:v>
                </c:pt>
                <c:pt idx="42">
                  <c:v>9.1877937739249997</c:v>
                </c:pt>
                <c:pt idx="43">
                  <c:v>8.2028969951450001</c:v>
                </c:pt>
                <c:pt idx="44">
                  <c:v>8.5982785734899991</c:v>
                </c:pt>
                <c:pt idx="45">
                  <c:v>13.7374946334425</c:v>
                </c:pt>
                <c:pt idx="46">
                  <c:v>9.2290763587249991</c:v>
                </c:pt>
                <c:pt idx="47">
                  <c:v>11.439151249575</c:v>
                </c:pt>
                <c:pt idx="48">
                  <c:v>7.6837548310880006</c:v>
                </c:pt>
                <c:pt idx="49">
                  <c:v>11.661794231600002</c:v>
                </c:pt>
                <c:pt idx="50">
                  <c:v>10.692460777000001</c:v>
                </c:pt>
                <c:pt idx="51">
                  <c:v>4.751203373300001</c:v>
                </c:pt>
                <c:pt idx="52">
                  <c:v>6.6521566352000008</c:v>
                </c:pt>
                <c:pt idx="53">
                  <c:v>11.614940008900001</c:v>
                </c:pt>
                <c:pt idx="54">
                  <c:v>15.162928955800004</c:v>
                </c:pt>
                <c:pt idx="55">
                  <c:v>3.02</c:v>
                </c:pt>
                <c:pt idx="56">
                  <c:v>2.08</c:v>
                </c:pt>
                <c:pt idx="57">
                  <c:v>4.09</c:v>
                </c:pt>
                <c:pt idx="58">
                  <c:v>2.4702075377000003</c:v>
                </c:pt>
                <c:pt idx="59">
                  <c:v>5.7439690337000009</c:v>
                </c:pt>
                <c:pt idx="60">
                  <c:v>6.7091318319000006</c:v>
                </c:pt>
                <c:pt idx="61">
                  <c:v>5.3599154297000009</c:v>
                </c:pt>
                <c:pt idx="62">
                  <c:v>6.7644518984000008</c:v>
                </c:pt>
                <c:pt idx="63">
                  <c:v>9.6069772587000024</c:v>
                </c:pt>
                <c:pt idx="64">
                  <c:v>6.8610936148999997</c:v>
                </c:pt>
                <c:pt idx="65">
                  <c:v>6.6706268467000012</c:v>
                </c:pt>
                <c:pt idx="66">
                  <c:v>9.0299277751000009</c:v>
                </c:pt>
                <c:pt idx="67">
                  <c:v>2.1770785452000001</c:v>
                </c:pt>
                <c:pt idx="68">
                  <c:v>14.377112307500001</c:v>
                </c:pt>
                <c:pt idx="69">
                  <c:v>12.900227856200001</c:v>
                </c:pt>
                <c:pt idx="70">
                  <c:v>13.161447478100001</c:v>
                </c:pt>
                <c:pt idx="71">
                  <c:v>14.202823248300003</c:v>
                </c:pt>
                <c:pt idx="72">
                  <c:v>6.1058380061000008</c:v>
                </c:pt>
                <c:pt idx="73">
                  <c:v>-2.7</c:v>
                </c:pt>
                <c:pt idx="74">
                  <c:v>11.975028188000001</c:v>
                </c:pt>
              </c:numCache>
            </c:numRef>
          </c:yVal>
          <c:smooth val="0"/>
          <c:extLst>
            <c:ext xmlns:c16="http://schemas.microsoft.com/office/drawing/2014/chart" uri="{C3380CC4-5D6E-409C-BE32-E72D297353CC}">
              <c16:uniqueId val="{00000066-507B-449A-9265-7EAFADE845BB}"/>
            </c:ext>
          </c:extLst>
        </c:ser>
        <c:ser>
          <c:idx val="1"/>
          <c:order val="1"/>
          <c:tx>
            <c:v>Skeljastaðir</c:v>
          </c:tx>
          <c:spPr>
            <a:ln w="25400" cap="rnd">
              <a:noFill/>
              <a:round/>
            </a:ln>
            <a:effectLst/>
          </c:spPr>
          <c:marker>
            <c:symbol val="circle"/>
            <c:size val="5"/>
            <c:spPr>
              <a:solidFill>
                <a:srgbClr val="FF0000"/>
              </a:solidFill>
              <a:ln w="9525">
                <a:solidFill>
                  <a:schemeClr val="accent2"/>
                </a:solidFill>
              </a:ln>
              <a:effectLst/>
            </c:spPr>
          </c:marker>
          <c:yVal>
            <c:numLit>
              <c:formatCode>General</c:formatCode>
              <c:ptCount val="1"/>
              <c:pt idx="0">
                <c:v>1</c:v>
              </c:pt>
            </c:numLit>
          </c:yVal>
          <c:smooth val="0"/>
          <c:extLst>
            <c:ext xmlns:c16="http://schemas.microsoft.com/office/drawing/2014/chart" uri="{C3380CC4-5D6E-409C-BE32-E72D297353CC}">
              <c16:uniqueId val="{00000068-507B-449A-9265-7EAFADE845BB}"/>
            </c:ext>
          </c:extLst>
        </c:ser>
        <c:ser>
          <c:idx val="2"/>
          <c:order val="2"/>
          <c:tx>
            <c:v>Caprinae sp.</c:v>
          </c:tx>
          <c:spPr>
            <a:ln w="25400" cap="rnd">
              <a:noFill/>
              <a:round/>
            </a:ln>
            <a:effectLst/>
          </c:spPr>
          <c:marker>
            <c:symbol val="square"/>
            <c:size val="5"/>
            <c:spPr>
              <a:solidFill>
                <a:srgbClr val="00B050"/>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6A-507B-449A-9265-7EAFADE845BB}"/>
            </c:ext>
          </c:extLst>
        </c:ser>
        <c:ser>
          <c:idx val="9"/>
          <c:order val="3"/>
          <c:tx>
            <c:v>Bos sp.</c:v>
          </c:tx>
          <c:spPr>
            <a:ln w="19050">
              <a:noFill/>
            </a:ln>
          </c:spPr>
          <c:marker>
            <c:symbol val="square"/>
            <c:size val="5"/>
            <c:spPr>
              <a:solidFill>
                <a:srgbClr val="C00000"/>
              </a:solidFill>
              <a:ln>
                <a:noFill/>
              </a:ln>
            </c:spPr>
          </c:marker>
          <c:yVal>
            <c:numLit>
              <c:formatCode>General</c:formatCode>
              <c:ptCount val="1"/>
              <c:pt idx="0">
                <c:v>1</c:v>
              </c:pt>
            </c:numLit>
          </c:yVal>
          <c:smooth val="0"/>
          <c:extLst>
            <c:ext xmlns:c16="http://schemas.microsoft.com/office/drawing/2014/chart" uri="{C3380CC4-5D6E-409C-BE32-E72D297353CC}">
              <c16:uniqueId val="{0000006C-507B-449A-9265-7EAFADE845BB}"/>
            </c:ext>
          </c:extLst>
        </c:ser>
        <c:ser>
          <c:idx val="8"/>
          <c:order val="4"/>
          <c:tx>
            <c:v>Equus sp.</c:v>
          </c:tx>
          <c:spPr>
            <a:ln w="19050">
              <a:noFill/>
            </a:ln>
          </c:spPr>
          <c:marker>
            <c:symbol val="square"/>
            <c:size val="5"/>
            <c:spPr>
              <a:solidFill>
                <a:schemeClr val="accent1">
                  <a:lumMod val="40000"/>
                  <a:lumOff val="60000"/>
                </a:schemeClr>
              </a:solidFill>
              <a:ln>
                <a:noFill/>
              </a:ln>
            </c:spPr>
          </c:marker>
          <c:yVal>
            <c:numLit>
              <c:formatCode>General</c:formatCode>
              <c:ptCount val="1"/>
              <c:pt idx="0">
                <c:v>1</c:v>
              </c:pt>
            </c:numLit>
          </c:yVal>
          <c:smooth val="0"/>
          <c:extLst>
            <c:ext xmlns:c16="http://schemas.microsoft.com/office/drawing/2014/chart" uri="{C3380CC4-5D6E-409C-BE32-E72D297353CC}">
              <c16:uniqueId val="{0000006E-507B-449A-9265-7EAFADE845BB}"/>
            </c:ext>
          </c:extLst>
        </c:ser>
        <c:ser>
          <c:idx val="3"/>
          <c:order val="5"/>
          <c:tx>
            <c:v>Canidae sp.</c:v>
          </c:tx>
          <c:spPr>
            <a:ln w="25400" cap="rnd">
              <a:noFill/>
              <a:round/>
            </a:ln>
            <a:effectLst/>
          </c:spPr>
          <c:marker>
            <c:symbol val="square"/>
            <c:size val="5"/>
            <c:spPr>
              <a:solidFill>
                <a:srgbClr val="7030A0"/>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70-507B-449A-9265-7EAFADE845BB}"/>
            </c:ext>
          </c:extLst>
        </c:ser>
        <c:ser>
          <c:idx val="4"/>
          <c:order val="6"/>
          <c:tx>
            <c:v>Cygnus sp.</c:v>
          </c:tx>
          <c:spPr>
            <a:ln w="25400" cap="rnd">
              <a:noFill/>
              <a:round/>
            </a:ln>
            <a:effectLst/>
          </c:spPr>
          <c:marker>
            <c:symbol val="square"/>
            <c:size val="5"/>
            <c:spPr>
              <a:solidFill>
                <a:schemeClr val="tx1"/>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72-507B-449A-9265-7EAFADE845BB}"/>
            </c:ext>
          </c:extLst>
        </c:ser>
        <c:ser>
          <c:idx val="6"/>
          <c:order val="8"/>
          <c:tx>
            <c:v>Marine fish</c:v>
          </c:tx>
          <c:spPr>
            <a:ln w="25400" cap="rnd">
              <a:noFill/>
              <a:round/>
            </a:ln>
            <a:effectLst/>
          </c:spPr>
          <c:marker>
            <c:symbol val="square"/>
            <c:size val="5"/>
            <c:spPr>
              <a:solidFill>
                <a:schemeClr val="accent2"/>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76-507B-449A-9265-7EAFADE845BB}"/>
            </c:ext>
          </c:extLst>
        </c:ser>
        <c:ser>
          <c:idx val="7"/>
          <c:order val="9"/>
          <c:tx>
            <c:v>Phocidae sp.</c:v>
          </c:tx>
          <c:spPr>
            <a:ln w="25400" cap="rnd">
              <a:noFill/>
              <a:round/>
            </a:ln>
            <a:effectLst/>
          </c:spPr>
          <c:marker>
            <c:symbol val="square"/>
            <c:size val="5"/>
            <c:spPr>
              <a:solidFill>
                <a:schemeClr val="accent4"/>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78-507B-449A-9265-7EAFADE845BB}"/>
            </c:ext>
          </c:extLst>
        </c:ser>
        <c:ser>
          <c:idx val="10"/>
          <c:order val="10"/>
          <c:tx>
            <c:v>2SD Error Bar (±0.4‰)</c:v>
          </c:tx>
          <c:spPr>
            <a:ln w="19050">
              <a:noFill/>
            </a:ln>
          </c:spPr>
          <c:marker>
            <c:symbol val="picture"/>
            <c:spPr>
              <a:blipFill>
                <a:blip xmlns:r="http://schemas.openxmlformats.org/officeDocument/2006/relationships" r:embed="rId1"/>
                <a:stretch>
                  <a:fillRect/>
                </a:stretch>
              </a:blipFill>
              <a:ln w="6350">
                <a:noFill/>
              </a:ln>
            </c:spPr>
          </c:marker>
          <c:xVal>
            <c:numLit>
              <c:formatCode>General</c:formatCode>
              <c:ptCount val="1"/>
              <c:pt idx="0">
                <c:v>-12</c:v>
              </c:pt>
            </c:numLit>
          </c:xVal>
          <c:yVal>
            <c:numLit>
              <c:formatCode>General</c:formatCode>
              <c:ptCount val="1"/>
              <c:pt idx="0">
                <c:v>2</c:v>
              </c:pt>
            </c:numLit>
          </c:yVal>
          <c:smooth val="0"/>
          <c:extLst>
            <c:ext xmlns:c16="http://schemas.microsoft.com/office/drawing/2014/chart" uri="{C3380CC4-5D6E-409C-BE32-E72D297353CC}">
              <c16:uniqueId val="{0000007A-507B-449A-9265-7EAFADE845BB}"/>
            </c:ext>
          </c:extLst>
        </c:ser>
        <c:dLbls>
          <c:showLegendKey val="0"/>
          <c:showVal val="0"/>
          <c:showCatName val="0"/>
          <c:showSerName val="0"/>
          <c:showPercent val="0"/>
          <c:showBubbleSize val="0"/>
        </c:dLbls>
        <c:axId val="129469824"/>
        <c:axId val="129496576"/>
        <c:extLst>
          <c:ext xmlns:c15="http://schemas.microsoft.com/office/drawing/2012/chart" uri="{02D57815-91ED-43cb-92C2-25804820EDAC}">
            <c15:filteredScatterSeries>
              <c15:ser>
                <c:idx val="5"/>
                <c:order val="7"/>
                <c:tx>
                  <c:v>Freshwater fish</c:v>
                </c:tx>
                <c:spPr>
                  <a:ln w="25400" cap="rnd">
                    <a:noFill/>
                    <a:round/>
                  </a:ln>
                  <a:effectLst/>
                </c:spPr>
                <c:marker>
                  <c:symbol val="square"/>
                  <c:size val="5"/>
                  <c:spPr>
                    <a:solidFill>
                      <a:srgbClr val="00B0F0"/>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74-507B-449A-9265-7EAFADE845BB}"/>
                  </c:ext>
                </c:extLst>
              </c15:ser>
            </c15:filteredScatterSeries>
          </c:ext>
        </c:extLst>
      </c:scatterChart>
      <c:valAx>
        <c:axId val="129469824"/>
        <c:scaling>
          <c:orientation val="minMax"/>
          <c:max val="-12"/>
          <c:min val="-24"/>
        </c:scaling>
        <c:delete val="0"/>
        <c:axPos val="b"/>
        <c:majorGridlines>
          <c:spPr>
            <a:ln w="9525" cap="flat" cmpd="sng" algn="ctr">
              <a:noFill/>
              <a:round/>
            </a:ln>
            <a:effectLst/>
          </c:spPr>
        </c:majorGridlines>
        <c:title>
          <c:tx>
            <c:rich>
              <a:bodyPr rot="0" vert="horz"/>
              <a:lstStyle/>
              <a:p>
                <a:pPr algn="ctr" rtl="0">
                  <a:defRPr b="0"/>
                </a:pPr>
                <a:r>
                  <a:rPr lang="el-GR" b="0"/>
                  <a:t>δ</a:t>
                </a:r>
                <a:r>
                  <a:rPr lang="el-GR" b="0" baseline="30000"/>
                  <a:t>13</a:t>
                </a:r>
                <a:r>
                  <a:rPr lang="en-US" b="0"/>
                  <a:t>C ‰ (VPDB)  </a:t>
                </a:r>
              </a:p>
            </c:rich>
          </c:tx>
          <c:overlay val="0"/>
          <c:spPr>
            <a:noFill/>
            <a:ln>
              <a:noFill/>
            </a:ln>
            <a:effectLst/>
          </c:spPr>
        </c:title>
        <c:numFmt formatCode="General" sourceLinked="1"/>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496576"/>
        <c:crossesAt val="-25"/>
        <c:crossBetween val="midCat"/>
        <c:majorUnit val="2"/>
      </c:valAx>
      <c:valAx>
        <c:axId val="129496576"/>
        <c:scaling>
          <c:orientation val="minMax"/>
          <c:max val="18"/>
          <c:min val="0"/>
        </c:scaling>
        <c:delete val="0"/>
        <c:axPos val="l"/>
        <c:majorGridlines>
          <c:spPr>
            <a:ln w="9525" cap="flat" cmpd="sng" algn="ctr">
              <a:noFill/>
              <a:round/>
            </a:ln>
            <a:effectLst/>
          </c:spPr>
        </c:majorGridlines>
        <c:title>
          <c:tx>
            <c:rich>
              <a:bodyPr rot="-5400000" vert="horz"/>
              <a:lstStyle/>
              <a:p>
                <a:pPr>
                  <a:defRPr b="0"/>
                </a:pPr>
                <a:r>
                  <a:rPr lang="el-GR" b="0"/>
                  <a:t>δ</a:t>
                </a:r>
                <a:r>
                  <a:rPr lang="el-GR" b="0" baseline="30000"/>
                  <a:t>34</a:t>
                </a:r>
                <a:r>
                  <a:rPr lang="en-US" b="0"/>
                  <a:t>S (‰) </a:t>
                </a:r>
              </a:p>
            </c:rich>
          </c:tx>
          <c:overlay val="0"/>
          <c:spPr>
            <a:noFill/>
            <a:ln>
              <a:noFill/>
            </a:ln>
            <a:effectLst/>
          </c:spPr>
        </c:title>
        <c:numFmt formatCode="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469824"/>
        <c:crossesAt val="-25"/>
        <c:crossBetween val="midCat"/>
        <c:majorUnit val="2"/>
      </c:valAx>
      <c:spPr>
        <a:noFill/>
        <a:ln>
          <a:noFill/>
        </a:ln>
        <a:effectLst/>
      </c:spPr>
    </c:plotArea>
    <c:legend>
      <c:legendPos val="tr"/>
      <c:overlay val="0"/>
      <c:spPr>
        <a:noFill/>
        <a:ln>
          <a:solidFill>
            <a:schemeClr val="accent3">
              <a:alpha val="50000"/>
            </a:schemeClr>
          </a:solidFill>
        </a:ln>
        <a:effectLst/>
      </c:spPr>
      <c:txPr>
        <a:bodyPr rot="0" vert="horz"/>
        <a:lstStyle/>
        <a:p>
          <a:pPr>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000000000000022" l="0.70000000000000018" r="0.70000000000000018" t="0.75000000000000022" header="0.3000000000000001" footer="0.3000000000000001"/>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775255217153185E-2"/>
          <c:y val="4.3792401703907788E-2"/>
          <c:w val="0.72728322069124463"/>
          <c:h val="0.83771497373571502"/>
        </c:manualLayout>
      </c:layout>
      <c:scatterChart>
        <c:scatterStyle val="lineMarker"/>
        <c:varyColors val="0"/>
        <c:ser>
          <c:idx val="0"/>
          <c:order val="0"/>
          <c:tx>
            <c:v>Skriðuklaustur</c:v>
          </c:tx>
          <c:spPr>
            <a:ln w="19050" cap="rnd">
              <a:noFill/>
              <a:round/>
            </a:ln>
            <a:effectLst/>
          </c:spPr>
          <c:marker>
            <c:symbol val="circle"/>
            <c:size val="7"/>
            <c:spPr>
              <a:solidFill>
                <a:schemeClr val="accent1"/>
              </a:solidFill>
              <a:ln w="9525">
                <a:solidFill>
                  <a:schemeClr val="tx1"/>
                </a:solidFill>
              </a:ln>
              <a:effectLst/>
            </c:spPr>
          </c:marker>
          <c:dPt>
            <c:idx val="35"/>
            <c:marker>
              <c:spPr>
                <a:solidFill>
                  <a:srgbClr val="FF0000"/>
                </a:solidFill>
                <a:ln w="9525">
                  <a:solidFill>
                    <a:schemeClr val="tx1"/>
                  </a:solidFill>
                </a:ln>
                <a:effectLst/>
              </c:spPr>
            </c:marker>
            <c:bubble3D val="0"/>
            <c:extLst>
              <c:ext xmlns:c16="http://schemas.microsoft.com/office/drawing/2014/chart" uri="{C3380CC4-5D6E-409C-BE32-E72D297353CC}">
                <c16:uniqueId val="{00000000-07A3-42E3-B947-D10FEFDD0519}"/>
              </c:ext>
            </c:extLst>
          </c:dPt>
          <c:dPt>
            <c:idx val="36"/>
            <c:marker>
              <c:spPr>
                <a:solidFill>
                  <a:srgbClr val="FF0000"/>
                </a:solidFill>
                <a:ln w="9525">
                  <a:solidFill>
                    <a:schemeClr val="tx1"/>
                  </a:solidFill>
                </a:ln>
                <a:effectLst/>
              </c:spPr>
            </c:marker>
            <c:bubble3D val="0"/>
            <c:extLst>
              <c:ext xmlns:c16="http://schemas.microsoft.com/office/drawing/2014/chart" uri="{C3380CC4-5D6E-409C-BE32-E72D297353CC}">
                <c16:uniqueId val="{00000001-07A3-42E3-B947-D10FEFDD0519}"/>
              </c:ext>
            </c:extLst>
          </c:dPt>
          <c:dPt>
            <c:idx val="37"/>
            <c:marker>
              <c:spPr>
                <a:solidFill>
                  <a:srgbClr val="FF0000"/>
                </a:solidFill>
                <a:ln w="9525">
                  <a:solidFill>
                    <a:schemeClr val="tx1"/>
                  </a:solidFill>
                </a:ln>
                <a:effectLst/>
              </c:spPr>
            </c:marker>
            <c:bubble3D val="0"/>
            <c:extLst>
              <c:ext xmlns:c16="http://schemas.microsoft.com/office/drawing/2014/chart" uri="{C3380CC4-5D6E-409C-BE32-E72D297353CC}">
                <c16:uniqueId val="{00000002-07A3-42E3-B947-D10FEFDD0519}"/>
              </c:ext>
            </c:extLst>
          </c:dPt>
          <c:dPt>
            <c:idx val="38"/>
            <c:marker>
              <c:spPr>
                <a:solidFill>
                  <a:srgbClr val="FF0000"/>
                </a:solidFill>
                <a:ln w="9525">
                  <a:solidFill>
                    <a:schemeClr val="tx1"/>
                  </a:solidFill>
                </a:ln>
                <a:effectLst/>
              </c:spPr>
            </c:marker>
            <c:bubble3D val="0"/>
            <c:extLst>
              <c:ext xmlns:c16="http://schemas.microsoft.com/office/drawing/2014/chart" uri="{C3380CC4-5D6E-409C-BE32-E72D297353CC}">
                <c16:uniqueId val="{00000003-07A3-42E3-B947-D10FEFDD0519}"/>
              </c:ext>
            </c:extLst>
          </c:dPt>
          <c:dPt>
            <c:idx val="39"/>
            <c:marker>
              <c:spPr>
                <a:solidFill>
                  <a:srgbClr val="FF0000"/>
                </a:solidFill>
                <a:ln w="9525">
                  <a:solidFill>
                    <a:schemeClr val="tx1"/>
                  </a:solidFill>
                </a:ln>
                <a:effectLst/>
              </c:spPr>
            </c:marker>
            <c:bubble3D val="0"/>
            <c:extLst>
              <c:ext xmlns:c16="http://schemas.microsoft.com/office/drawing/2014/chart" uri="{C3380CC4-5D6E-409C-BE32-E72D297353CC}">
                <c16:uniqueId val="{00000004-07A3-42E3-B947-D10FEFDD0519}"/>
              </c:ext>
            </c:extLst>
          </c:dPt>
          <c:dPt>
            <c:idx val="40"/>
            <c:marker>
              <c:spPr>
                <a:solidFill>
                  <a:srgbClr val="FF0000"/>
                </a:solidFill>
                <a:ln w="9525">
                  <a:solidFill>
                    <a:schemeClr val="tx1"/>
                  </a:solidFill>
                </a:ln>
                <a:effectLst/>
              </c:spPr>
            </c:marker>
            <c:bubble3D val="0"/>
            <c:extLst>
              <c:ext xmlns:c16="http://schemas.microsoft.com/office/drawing/2014/chart" uri="{C3380CC4-5D6E-409C-BE32-E72D297353CC}">
                <c16:uniqueId val="{00000005-07A3-42E3-B947-D10FEFDD0519}"/>
              </c:ext>
            </c:extLst>
          </c:dPt>
          <c:dPt>
            <c:idx val="41"/>
            <c:marker>
              <c:spPr>
                <a:solidFill>
                  <a:srgbClr val="FF0000"/>
                </a:solidFill>
                <a:ln w="9525">
                  <a:solidFill>
                    <a:schemeClr val="tx1"/>
                  </a:solidFill>
                </a:ln>
                <a:effectLst/>
              </c:spPr>
            </c:marker>
            <c:bubble3D val="0"/>
            <c:extLst>
              <c:ext xmlns:c16="http://schemas.microsoft.com/office/drawing/2014/chart" uri="{C3380CC4-5D6E-409C-BE32-E72D297353CC}">
                <c16:uniqueId val="{00000006-07A3-42E3-B947-D10FEFDD0519}"/>
              </c:ext>
            </c:extLst>
          </c:dPt>
          <c:dPt>
            <c:idx val="42"/>
            <c:marker>
              <c:spPr>
                <a:solidFill>
                  <a:srgbClr val="FF0000"/>
                </a:solidFill>
                <a:ln w="9525">
                  <a:solidFill>
                    <a:schemeClr val="tx1"/>
                  </a:solidFill>
                </a:ln>
                <a:effectLst/>
              </c:spPr>
            </c:marker>
            <c:bubble3D val="0"/>
            <c:extLst>
              <c:ext xmlns:c16="http://schemas.microsoft.com/office/drawing/2014/chart" uri="{C3380CC4-5D6E-409C-BE32-E72D297353CC}">
                <c16:uniqueId val="{00000007-07A3-42E3-B947-D10FEFDD0519}"/>
              </c:ext>
            </c:extLst>
          </c:dPt>
          <c:dPt>
            <c:idx val="43"/>
            <c:marker>
              <c:spPr>
                <a:solidFill>
                  <a:srgbClr val="FF0000"/>
                </a:solidFill>
                <a:ln w="9525">
                  <a:solidFill>
                    <a:schemeClr val="tx1"/>
                  </a:solidFill>
                </a:ln>
                <a:effectLst/>
              </c:spPr>
            </c:marker>
            <c:bubble3D val="0"/>
            <c:extLst>
              <c:ext xmlns:c16="http://schemas.microsoft.com/office/drawing/2014/chart" uri="{C3380CC4-5D6E-409C-BE32-E72D297353CC}">
                <c16:uniqueId val="{00000008-07A3-42E3-B947-D10FEFDD0519}"/>
              </c:ext>
            </c:extLst>
          </c:dPt>
          <c:dPt>
            <c:idx val="44"/>
            <c:marker>
              <c:spPr>
                <a:solidFill>
                  <a:srgbClr val="FF0000"/>
                </a:solidFill>
                <a:ln w="9525">
                  <a:solidFill>
                    <a:schemeClr val="tx1"/>
                  </a:solidFill>
                </a:ln>
                <a:effectLst/>
              </c:spPr>
            </c:marker>
            <c:bubble3D val="0"/>
            <c:extLst>
              <c:ext xmlns:c16="http://schemas.microsoft.com/office/drawing/2014/chart" uri="{C3380CC4-5D6E-409C-BE32-E72D297353CC}">
                <c16:uniqueId val="{00000009-07A3-42E3-B947-D10FEFDD0519}"/>
              </c:ext>
            </c:extLst>
          </c:dPt>
          <c:dPt>
            <c:idx val="45"/>
            <c:marker>
              <c:spPr>
                <a:solidFill>
                  <a:srgbClr val="FF0000"/>
                </a:solidFill>
                <a:ln w="9525">
                  <a:solidFill>
                    <a:schemeClr val="tx1"/>
                  </a:solidFill>
                </a:ln>
                <a:effectLst/>
              </c:spPr>
            </c:marker>
            <c:bubble3D val="0"/>
            <c:extLst>
              <c:ext xmlns:c16="http://schemas.microsoft.com/office/drawing/2014/chart" uri="{C3380CC4-5D6E-409C-BE32-E72D297353CC}">
                <c16:uniqueId val="{0000000A-07A3-42E3-B947-D10FEFDD0519}"/>
              </c:ext>
            </c:extLst>
          </c:dPt>
          <c:dPt>
            <c:idx val="46"/>
            <c:marker>
              <c:spPr>
                <a:solidFill>
                  <a:srgbClr val="FF0000"/>
                </a:solidFill>
                <a:ln w="9525">
                  <a:solidFill>
                    <a:schemeClr val="tx1"/>
                  </a:solidFill>
                </a:ln>
                <a:effectLst/>
              </c:spPr>
            </c:marker>
            <c:bubble3D val="0"/>
            <c:extLst>
              <c:ext xmlns:c16="http://schemas.microsoft.com/office/drawing/2014/chart" uri="{C3380CC4-5D6E-409C-BE32-E72D297353CC}">
                <c16:uniqueId val="{0000000B-07A3-42E3-B947-D10FEFDD0519}"/>
              </c:ext>
            </c:extLst>
          </c:dPt>
          <c:dPt>
            <c:idx val="47"/>
            <c:marker>
              <c:spPr>
                <a:solidFill>
                  <a:srgbClr val="FF0000"/>
                </a:solidFill>
                <a:ln w="9525">
                  <a:solidFill>
                    <a:schemeClr val="tx1"/>
                  </a:solidFill>
                </a:ln>
                <a:effectLst/>
              </c:spPr>
            </c:marker>
            <c:bubble3D val="0"/>
            <c:extLst>
              <c:ext xmlns:c16="http://schemas.microsoft.com/office/drawing/2014/chart" uri="{C3380CC4-5D6E-409C-BE32-E72D297353CC}">
                <c16:uniqueId val="{0000000C-07A3-42E3-B947-D10FEFDD0519}"/>
              </c:ext>
            </c:extLst>
          </c:dPt>
          <c:dPt>
            <c:idx val="48"/>
            <c:marker>
              <c:spPr>
                <a:solidFill>
                  <a:srgbClr val="FF0000"/>
                </a:solidFill>
                <a:ln w="9525">
                  <a:solidFill>
                    <a:schemeClr val="tx1"/>
                  </a:solidFill>
                </a:ln>
                <a:effectLst/>
              </c:spPr>
            </c:marker>
            <c:bubble3D val="0"/>
            <c:extLst>
              <c:ext xmlns:c16="http://schemas.microsoft.com/office/drawing/2014/chart" uri="{C3380CC4-5D6E-409C-BE32-E72D297353CC}">
                <c16:uniqueId val="{0000000D-07A3-42E3-B947-D10FEFDD0519}"/>
              </c:ext>
            </c:extLst>
          </c:dPt>
          <c:dPt>
            <c:idx val="49"/>
            <c:marker>
              <c:symbol val="square"/>
              <c:size val="7"/>
              <c:spPr>
                <a:solidFill>
                  <a:srgbClr val="FFC000"/>
                </a:solidFill>
                <a:ln w="9525">
                  <a:noFill/>
                </a:ln>
                <a:effectLst/>
              </c:spPr>
            </c:marker>
            <c:bubble3D val="0"/>
            <c:extLst>
              <c:ext xmlns:c16="http://schemas.microsoft.com/office/drawing/2014/chart" uri="{C3380CC4-5D6E-409C-BE32-E72D297353CC}">
                <c16:uniqueId val="{0000000E-07A3-42E3-B947-D10FEFDD0519}"/>
              </c:ext>
            </c:extLst>
          </c:dPt>
          <c:dPt>
            <c:idx val="50"/>
            <c:marker>
              <c:symbol val="square"/>
              <c:size val="7"/>
              <c:spPr>
                <a:solidFill>
                  <a:srgbClr val="FFC000"/>
                </a:solidFill>
                <a:ln w="9525">
                  <a:noFill/>
                </a:ln>
                <a:effectLst/>
              </c:spPr>
            </c:marker>
            <c:bubble3D val="0"/>
            <c:extLst>
              <c:ext xmlns:c16="http://schemas.microsoft.com/office/drawing/2014/chart" uri="{C3380CC4-5D6E-409C-BE32-E72D297353CC}">
                <c16:uniqueId val="{0000000F-07A3-42E3-B947-D10FEFDD0519}"/>
              </c:ext>
            </c:extLst>
          </c:dPt>
          <c:dPt>
            <c:idx val="51"/>
            <c:marker>
              <c:symbol val="square"/>
              <c:size val="7"/>
              <c:spPr>
                <a:solidFill>
                  <a:srgbClr val="00B050"/>
                </a:solidFill>
                <a:ln w="9525">
                  <a:noFill/>
                </a:ln>
                <a:effectLst/>
              </c:spPr>
            </c:marker>
            <c:bubble3D val="0"/>
            <c:extLst>
              <c:ext xmlns:c16="http://schemas.microsoft.com/office/drawing/2014/chart" uri="{C3380CC4-5D6E-409C-BE32-E72D297353CC}">
                <c16:uniqueId val="{00000010-07A3-42E3-B947-D10FEFDD0519}"/>
              </c:ext>
            </c:extLst>
          </c:dPt>
          <c:dPt>
            <c:idx val="52"/>
            <c:marker>
              <c:symbol val="square"/>
              <c:size val="7"/>
              <c:spPr>
                <a:solidFill>
                  <a:srgbClr val="00B050"/>
                </a:solidFill>
                <a:ln w="9525">
                  <a:noFill/>
                </a:ln>
                <a:effectLst/>
              </c:spPr>
            </c:marker>
            <c:bubble3D val="0"/>
            <c:extLst>
              <c:ext xmlns:c16="http://schemas.microsoft.com/office/drawing/2014/chart" uri="{C3380CC4-5D6E-409C-BE32-E72D297353CC}">
                <c16:uniqueId val="{00000011-07A3-42E3-B947-D10FEFDD0519}"/>
              </c:ext>
            </c:extLst>
          </c:dPt>
          <c:dPt>
            <c:idx val="53"/>
            <c:marker>
              <c:symbol val="square"/>
              <c:size val="7"/>
              <c:spPr>
                <a:solidFill>
                  <a:srgbClr val="00B050"/>
                </a:solidFill>
                <a:ln w="9525">
                  <a:noFill/>
                </a:ln>
                <a:effectLst/>
              </c:spPr>
            </c:marker>
            <c:bubble3D val="0"/>
            <c:extLst>
              <c:ext xmlns:c16="http://schemas.microsoft.com/office/drawing/2014/chart" uri="{C3380CC4-5D6E-409C-BE32-E72D297353CC}">
                <c16:uniqueId val="{00000012-07A3-42E3-B947-D10FEFDD0519}"/>
              </c:ext>
            </c:extLst>
          </c:dPt>
          <c:dPt>
            <c:idx val="54"/>
            <c:marker>
              <c:symbol val="square"/>
              <c:size val="7"/>
              <c:spPr>
                <a:solidFill>
                  <a:srgbClr val="00B050"/>
                </a:solidFill>
                <a:ln w="9525">
                  <a:noFill/>
                </a:ln>
                <a:effectLst/>
              </c:spPr>
            </c:marker>
            <c:bubble3D val="0"/>
            <c:extLst>
              <c:ext xmlns:c16="http://schemas.microsoft.com/office/drawing/2014/chart" uri="{C3380CC4-5D6E-409C-BE32-E72D297353CC}">
                <c16:uniqueId val="{00000013-07A3-42E3-B947-D10FEFDD0519}"/>
              </c:ext>
            </c:extLst>
          </c:dPt>
          <c:dPt>
            <c:idx val="55"/>
            <c:marker>
              <c:symbol val="square"/>
              <c:size val="7"/>
              <c:spPr>
                <a:solidFill>
                  <a:srgbClr val="00B050"/>
                </a:solidFill>
                <a:ln w="9525">
                  <a:noFill/>
                </a:ln>
                <a:effectLst/>
              </c:spPr>
            </c:marker>
            <c:bubble3D val="0"/>
            <c:extLst>
              <c:ext xmlns:c16="http://schemas.microsoft.com/office/drawing/2014/chart" uri="{C3380CC4-5D6E-409C-BE32-E72D297353CC}">
                <c16:uniqueId val="{00000014-07A3-42E3-B947-D10FEFDD0519}"/>
              </c:ext>
            </c:extLst>
          </c:dPt>
          <c:dPt>
            <c:idx val="56"/>
            <c:marker>
              <c:symbol val="square"/>
              <c:size val="7"/>
              <c:spPr>
                <a:solidFill>
                  <a:srgbClr val="00B050"/>
                </a:solidFill>
                <a:ln w="9525">
                  <a:noFill/>
                </a:ln>
                <a:effectLst/>
              </c:spPr>
            </c:marker>
            <c:bubble3D val="0"/>
            <c:extLst>
              <c:ext xmlns:c16="http://schemas.microsoft.com/office/drawing/2014/chart" uri="{C3380CC4-5D6E-409C-BE32-E72D297353CC}">
                <c16:uniqueId val="{00000015-07A3-42E3-B947-D10FEFDD0519}"/>
              </c:ext>
            </c:extLst>
          </c:dPt>
          <c:dPt>
            <c:idx val="57"/>
            <c:marker>
              <c:symbol val="square"/>
              <c:size val="7"/>
              <c:spPr>
                <a:solidFill>
                  <a:srgbClr val="00B050"/>
                </a:solidFill>
                <a:ln>
                  <a:noFill/>
                </a:ln>
              </c:spPr>
            </c:marker>
            <c:bubble3D val="0"/>
            <c:extLst>
              <c:ext xmlns:c16="http://schemas.microsoft.com/office/drawing/2014/chart" uri="{C3380CC4-5D6E-409C-BE32-E72D297353CC}">
                <c16:uniqueId val="{00000016-07A3-42E3-B947-D10FEFDD0519}"/>
              </c:ext>
            </c:extLst>
          </c:dPt>
          <c:dPt>
            <c:idx val="58"/>
            <c:marker>
              <c:symbol val="square"/>
              <c:size val="7"/>
              <c:spPr>
                <a:solidFill>
                  <a:srgbClr val="7030A0"/>
                </a:solidFill>
                <a:ln w="9525">
                  <a:noFill/>
                </a:ln>
                <a:effectLst/>
              </c:spPr>
            </c:marker>
            <c:bubble3D val="0"/>
            <c:extLst>
              <c:ext xmlns:c16="http://schemas.microsoft.com/office/drawing/2014/chart" uri="{C3380CC4-5D6E-409C-BE32-E72D297353CC}">
                <c16:uniqueId val="{00000017-07A3-42E3-B947-D10FEFDD0519}"/>
              </c:ext>
            </c:extLst>
          </c:dPt>
          <c:dPt>
            <c:idx val="59"/>
            <c:marker>
              <c:symbol val="square"/>
              <c:size val="7"/>
              <c:spPr>
                <a:solidFill>
                  <a:srgbClr val="7030A0"/>
                </a:solidFill>
                <a:ln w="9525">
                  <a:noFill/>
                </a:ln>
                <a:effectLst/>
              </c:spPr>
            </c:marker>
            <c:bubble3D val="0"/>
            <c:extLst>
              <c:ext xmlns:c16="http://schemas.microsoft.com/office/drawing/2014/chart" uri="{C3380CC4-5D6E-409C-BE32-E72D297353CC}">
                <c16:uniqueId val="{00000018-07A3-42E3-B947-D10FEFDD0519}"/>
              </c:ext>
            </c:extLst>
          </c:dPt>
          <c:dPt>
            <c:idx val="60"/>
            <c:marker>
              <c:symbol val="square"/>
              <c:size val="7"/>
              <c:spPr>
                <a:solidFill>
                  <a:srgbClr val="C00000"/>
                </a:solidFill>
                <a:ln w="9525">
                  <a:noFill/>
                </a:ln>
                <a:effectLst/>
              </c:spPr>
            </c:marker>
            <c:bubble3D val="0"/>
            <c:extLst>
              <c:ext xmlns:c16="http://schemas.microsoft.com/office/drawing/2014/chart" uri="{C3380CC4-5D6E-409C-BE32-E72D297353CC}">
                <c16:uniqueId val="{00000019-07A3-42E3-B947-D10FEFDD0519}"/>
              </c:ext>
            </c:extLst>
          </c:dPt>
          <c:dPt>
            <c:idx val="61"/>
            <c:marker>
              <c:symbol val="square"/>
              <c:size val="7"/>
              <c:spPr>
                <a:solidFill>
                  <a:srgbClr val="C00000"/>
                </a:solidFill>
                <a:ln w="9525">
                  <a:noFill/>
                </a:ln>
                <a:effectLst/>
              </c:spPr>
            </c:marker>
            <c:bubble3D val="0"/>
            <c:extLst>
              <c:ext xmlns:c16="http://schemas.microsoft.com/office/drawing/2014/chart" uri="{C3380CC4-5D6E-409C-BE32-E72D297353CC}">
                <c16:uniqueId val="{0000001A-07A3-42E3-B947-D10FEFDD0519}"/>
              </c:ext>
            </c:extLst>
          </c:dPt>
          <c:dPt>
            <c:idx val="62"/>
            <c:marker>
              <c:symbol val="square"/>
              <c:size val="7"/>
              <c:spPr>
                <a:solidFill>
                  <a:srgbClr val="C00000"/>
                </a:solidFill>
                <a:ln w="9525">
                  <a:noFill/>
                </a:ln>
                <a:effectLst/>
              </c:spPr>
            </c:marker>
            <c:bubble3D val="0"/>
            <c:extLst>
              <c:ext xmlns:c16="http://schemas.microsoft.com/office/drawing/2014/chart" uri="{C3380CC4-5D6E-409C-BE32-E72D297353CC}">
                <c16:uniqueId val="{0000001B-07A3-42E3-B947-D10FEFDD0519}"/>
              </c:ext>
            </c:extLst>
          </c:dPt>
          <c:dPt>
            <c:idx val="63"/>
            <c:marker>
              <c:symbol val="square"/>
              <c:size val="7"/>
              <c:spPr>
                <a:solidFill>
                  <a:srgbClr val="C00000"/>
                </a:solidFill>
                <a:ln w="9525">
                  <a:noFill/>
                </a:ln>
                <a:effectLst/>
              </c:spPr>
            </c:marker>
            <c:bubble3D val="0"/>
            <c:extLst>
              <c:ext xmlns:c16="http://schemas.microsoft.com/office/drawing/2014/chart" uri="{C3380CC4-5D6E-409C-BE32-E72D297353CC}">
                <c16:uniqueId val="{0000001C-07A3-42E3-B947-D10FEFDD0519}"/>
              </c:ext>
            </c:extLst>
          </c:dPt>
          <c:dPt>
            <c:idx val="64"/>
            <c:marker>
              <c:symbol val="square"/>
              <c:size val="7"/>
              <c:spPr>
                <a:solidFill>
                  <a:srgbClr val="C00000"/>
                </a:solidFill>
                <a:ln w="9525">
                  <a:noFill/>
                </a:ln>
                <a:effectLst/>
              </c:spPr>
            </c:marker>
            <c:bubble3D val="0"/>
            <c:extLst>
              <c:ext xmlns:c16="http://schemas.microsoft.com/office/drawing/2014/chart" uri="{C3380CC4-5D6E-409C-BE32-E72D297353CC}">
                <c16:uniqueId val="{0000001D-07A3-42E3-B947-D10FEFDD0519}"/>
              </c:ext>
            </c:extLst>
          </c:dPt>
          <c:dPt>
            <c:idx val="65"/>
            <c:marker>
              <c:symbol val="square"/>
              <c:size val="7"/>
              <c:spPr>
                <a:solidFill>
                  <a:srgbClr val="C00000"/>
                </a:solidFill>
                <a:ln w="9525">
                  <a:noFill/>
                </a:ln>
                <a:effectLst/>
              </c:spPr>
            </c:marker>
            <c:bubble3D val="0"/>
            <c:extLst>
              <c:ext xmlns:c16="http://schemas.microsoft.com/office/drawing/2014/chart" uri="{C3380CC4-5D6E-409C-BE32-E72D297353CC}">
                <c16:uniqueId val="{0000001E-07A3-42E3-B947-D10FEFDD0519}"/>
              </c:ext>
            </c:extLst>
          </c:dPt>
          <c:dPt>
            <c:idx val="66"/>
            <c:marker>
              <c:symbol val="square"/>
              <c:size val="7"/>
              <c:spPr>
                <a:solidFill>
                  <a:schemeClr val="accent1">
                    <a:lumMod val="40000"/>
                    <a:lumOff val="60000"/>
                  </a:schemeClr>
                </a:solidFill>
                <a:ln w="9525">
                  <a:noFill/>
                </a:ln>
                <a:effectLst/>
              </c:spPr>
            </c:marker>
            <c:bubble3D val="0"/>
            <c:extLst>
              <c:ext xmlns:c16="http://schemas.microsoft.com/office/drawing/2014/chart" uri="{C3380CC4-5D6E-409C-BE32-E72D297353CC}">
                <c16:uniqueId val="{0000001F-07A3-42E3-B947-D10FEFDD0519}"/>
              </c:ext>
            </c:extLst>
          </c:dPt>
          <c:dPt>
            <c:idx val="67"/>
            <c:marker>
              <c:symbol val="square"/>
              <c:size val="7"/>
              <c:spPr>
                <a:solidFill>
                  <a:schemeClr val="accent1">
                    <a:lumMod val="40000"/>
                    <a:lumOff val="60000"/>
                  </a:schemeClr>
                </a:solidFill>
                <a:ln w="9525">
                  <a:noFill/>
                </a:ln>
                <a:effectLst/>
              </c:spPr>
            </c:marker>
            <c:bubble3D val="0"/>
            <c:extLst>
              <c:ext xmlns:c16="http://schemas.microsoft.com/office/drawing/2014/chart" uri="{C3380CC4-5D6E-409C-BE32-E72D297353CC}">
                <c16:uniqueId val="{00000020-07A3-42E3-B947-D10FEFDD0519}"/>
              </c:ext>
            </c:extLst>
          </c:dPt>
          <c:dPt>
            <c:idx val="68"/>
            <c:marker>
              <c:symbol val="square"/>
              <c:size val="7"/>
              <c:spPr>
                <a:solidFill>
                  <a:schemeClr val="accent2"/>
                </a:solidFill>
                <a:ln w="9525">
                  <a:noFill/>
                </a:ln>
                <a:effectLst/>
              </c:spPr>
            </c:marker>
            <c:bubble3D val="0"/>
            <c:extLst>
              <c:ext xmlns:c16="http://schemas.microsoft.com/office/drawing/2014/chart" uri="{C3380CC4-5D6E-409C-BE32-E72D297353CC}">
                <c16:uniqueId val="{00000021-07A3-42E3-B947-D10FEFDD0519}"/>
              </c:ext>
            </c:extLst>
          </c:dPt>
          <c:dPt>
            <c:idx val="69"/>
            <c:marker>
              <c:symbol val="square"/>
              <c:size val="7"/>
              <c:spPr>
                <a:solidFill>
                  <a:schemeClr val="accent2"/>
                </a:solidFill>
                <a:ln w="9525">
                  <a:noFill/>
                </a:ln>
                <a:effectLst/>
              </c:spPr>
            </c:marker>
            <c:bubble3D val="0"/>
            <c:extLst>
              <c:ext xmlns:c16="http://schemas.microsoft.com/office/drawing/2014/chart" uri="{C3380CC4-5D6E-409C-BE32-E72D297353CC}">
                <c16:uniqueId val="{00000022-07A3-42E3-B947-D10FEFDD0519}"/>
              </c:ext>
            </c:extLst>
          </c:dPt>
          <c:dPt>
            <c:idx val="70"/>
            <c:marker>
              <c:symbol val="square"/>
              <c:size val="7"/>
              <c:spPr>
                <a:solidFill>
                  <a:schemeClr val="accent2"/>
                </a:solidFill>
                <a:ln w="9525">
                  <a:noFill/>
                </a:ln>
                <a:effectLst/>
              </c:spPr>
            </c:marker>
            <c:bubble3D val="0"/>
            <c:extLst>
              <c:ext xmlns:c16="http://schemas.microsoft.com/office/drawing/2014/chart" uri="{C3380CC4-5D6E-409C-BE32-E72D297353CC}">
                <c16:uniqueId val="{00000023-07A3-42E3-B947-D10FEFDD0519}"/>
              </c:ext>
            </c:extLst>
          </c:dPt>
          <c:dPt>
            <c:idx val="71"/>
            <c:marker>
              <c:symbol val="square"/>
              <c:size val="7"/>
              <c:spPr>
                <a:solidFill>
                  <a:schemeClr val="accent2"/>
                </a:solidFill>
                <a:ln w="9525">
                  <a:noFill/>
                </a:ln>
                <a:effectLst/>
              </c:spPr>
            </c:marker>
            <c:bubble3D val="0"/>
            <c:extLst>
              <c:ext xmlns:c16="http://schemas.microsoft.com/office/drawing/2014/chart" uri="{C3380CC4-5D6E-409C-BE32-E72D297353CC}">
                <c16:uniqueId val="{00000024-07A3-42E3-B947-D10FEFDD0519}"/>
              </c:ext>
            </c:extLst>
          </c:dPt>
          <c:dPt>
            <c:idx val="73"/>
            <c:marker>
              <c:symbol val="square"/>
              <c:size val="7"/>
              <c:spPr>
                <a:solidFill>
                  <a:srgbClr val="00B0F0"/>
                </a:solidFill>
                <a:ln w="9525">
                  <a:noFill/>
                </a:ln>
                <a:effectLst/>
              </c:spPr>
            </c:marker>
            <c:bubble3D val="0"/>
            <c:extLst>
              <c:ext xmlns:c16="http://schemas.microsoft.com/office/drawing/2014/chart" uri="{C3380CC4-5D6E-409C-BE32-E72D297353CC}">
                <c16:uniqueId val="{00000025-07A3-42E3-B947-D10FEFDD0519}"/>
              </c:ext>
            </c:extLst>
          </c:dPt>
          <c:dPt>
            <c:idx val="74"/>
            <c:marker>
              <c:symbol val="square"/>
              <c:size val="7"/>
              <c:spPr>
                <a:solidFill>
                  <a:schemeClr val="accent4"/>
                </a:solidFill>
                <a:ln w="9525">
                  <a:noFill/>
                </a:ln>
                <a:effectLst/>
              </c:spPr>
            </c:marker>
            <c:bubble3D val="0"/>
            <c:extLst>
              <c:ext xmlns:c16="http://schemas.microsoft.com/office/drawing/2014/chart" uri="{C3380CC4-5D6E-409C-BE32-E72D297353CC}">
                <c16:uniqueId val="{00000026-07A3-42E3-B947-D10FEFDD0519}"/>
              </c:ext>
            </c:extLst>
          </c:dPt>
          <c:dLbls>
            <c:dLbl>
              <c:idx val="2"/>
              <c:layout>
                <c:manualLayout>
                  <c:x val="1.0269574995929906E-2"/>
                  <c:y val="0"/>
                </c:manualLayout>
              </c:layout>
              <c:tx>
                <c:rich>
                  <a:bodyPr/>
                  <a:lstStyle/>
                  <a:p>
                    <a:fld id="{EDC556A9-B77A-4914-8FFA-47DB361BDDDC}"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{EDC556A9-B77A-4914-8FFA-47DB361BDDDC}</c15:txfldGUID>
                      <c15:f>'[2]Humans+Animals C+N+S'!$A$4</c15:f>
                      <c15:dlblFieldTableCache>
                        <c:ptCount val="1"/>
                        <c:pt idx="0">
                          <c:v>SKR 14</c:v>
                        </c:pt>
                      </c15:dlblFieldTableCache>
                    </c15:dlblFTEntry>
                  </c15:dlblFieldTable>
                  <c15:showDataLabelsRange val="0"/>
                </c:ext>
                <c:ext xmlns:c16="http://schemas.microsoft.com/office/drawing/2014/chart" uri="{C3380CC4-5D6E-409C-BE32-E72D297353CC}">
                  <c16:uniqueId val="{00000027-07A3-42E3-B947-D10FEFDD0519}"/>
                </c:ext>
              </c:extLst>
            </c:dLbl>
            <c:dLbl>
              <c:idx val="3"/>
              <c:layout>
                <c:manualLayout>
                  <c:x val="-6.9366431713973248E-2"/>
                  <c:y val="7.881678975123918E-2"/>
                </c:manualLayout>
              </c:layout>
              <c:tx>
                <c:rich>
                  <a:bodyPr/>
                  <a:lstStyle/>
                  <a:p>
                    <a:fld id="{930E2894-670F-4A09-A1E9-DB8A436AABDF}"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{930E2894-670F-4A09-A1E9-DB8A436AABDF}</c15:txfldGUID>
                      <c15:f>'[2]Humans+Animals C+N+S'!$A$5</c15:f>
                      <c15:dlblFieldTableCache>
                        <c:ptCount val="1"/>
                        <c:pt idx="0">
                          <c:v>SKR 22</c:v>
                        </c:pt>
                      </c15:dlblFieldTableCache>
                    </c15:dlblFTEntry>
                  </c15:dlblFieldTable>
                  <c15:showDataLabelsRange val="0"/>
                </c:ext>
                <c:ext xmlns:c16="http://schemas.microsoft.com/office/drawing/2014/chart" uri="{C3380CC4-5D6E-409C-BE32-E72D297353CC}">
                  <c16:uniqueId val="{00000028-07A3-42E3-B947-D10FEFDD0519}"/>
                </c:ext>
              </c:extLst>
            </c:dLbl>
            <c:dLbl>
              <c:idx val="18"/>
              <c:layout>
                <c:manualLayout>
                  <c:x val="-0.10666389537011227"/>
                  <c:y val="-4.455141591037385E-2"/>
                </c:manualLayout>
              </c:layout>
              <c:tx>
                <c:rich>
                  <a:bodyPr/>
                  <a:lstStyle/>
                  <a:p>
                    <a:fld id="{D5491243-1DA0-4BDA-9923-25F401BAF33D}"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{D5491243-1DA0-4BDA-9923-25F401BAF33D}</c15:txfldGUID>
                      <c15:f>'[2]Humans+Animals C+N+S'!$A$20</c15:f>
                      <c15:dlblFieldTableCache>
                        <c:ptCount val="1"/>
                        <c:pt idx="0">
                          <c:v>SKR 135</c:v>
                        </c:pt>
                      </c15:dlblFieldTableCache>
                    </c15:dlblFTEntry>
                  </c15:dlblFieldTable>
                  <c15:showDataLabelsRange val="0"/>
                </c:ext>
                <c:ext xmlns:c16="http://schemas.microsoft.com/office/drawing/2014/chart" uri="{C3380CC4-5D6E-409C-BE32-E72D297353CC}">
                  <c16:uniqueId val="{00000029-07A3-42E3-B947-D10FEFDD0519}"/>
                </c:ext>
              </c:extLst>
            </c:dLbl>
            <c:dLbl>
              <c:idx val="22"/>
              <c:layout>
                <c:manualLayout>
                  <c:x val="2.0399146843946919E-2"/>
                  <c:y val="-4.3792401703907788E-2"/>
                </c:manualLayout>
              </c:layout>
              <c:tx>
                <c:rich>
                  <a:bodyPr/>
                  <a:lstStyle/>
                  <a:p>
                    <a:fld id="{B090165E-25D7-4037-8E17-C268B77BD4B2}"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{B090165E-25D7-4037-8E17-C268B77BD4B2}</c15:txfldGUID>
                      <c15:f>'[2]Humans+Animals C+N+S'!$A$24</c15:f>
                      <c15:dlblFieldTableCache>
                        <c:ptCount val="1"/>
                        <c:pt idx="0">
                          <c:v>SKR 152</c:v>
                        </c:pt>
                      </c15:dlblFieldTableCache>
                    </c15:dlblFTEntry>
                  </c15:dlblFieldTable>
                  <c15:showDataLabelsRange val="0"/>
                </c:ext>
                <c:ext xmlns:c16="http://schemas.microsoft.com/office/drawing/2014/chart" uri="{C3380CC4-5D6E-409C-BE32-E72D297353CC}">
                  <c16:uniqueId val="{0000002A-07A3-42E3-B947-D10FEFDD0519}"/>
                </c:ext>
              </c:extLst>
            </c:dLbl>
            <c:dLbl>
              <c:idx val="27"/>
              <c:layout>
                <c:manualLayout>
                  <c:x val="1.0269574995929906E-2"/>
                  <c:y val="0"/>
                </c:manualLayout>
              </c:layout>
              <c:tx>
                <c:rich>
                  <a:bodyPr/>
                  <a:lstStyle/>
                  <a:p>
                    <a:fld id="{4107843C-7CEE-4448-9D8F-7CF2B968E3AA}"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{4107843C-7CEE-4448-9D8F-7CF2B968E3AA}</c15:txfldGUID>
                      <c15:f>'[2]Humans+Animals C+N+S'!$A$29</c15:f>
                      <c15:dlblFieldTableCache>
                        <c:ptCount val="1"/>
                        <c:pt idx="0">
                          <c:v>SKR 172</c:v>
                        </c:pt>
                      </c15:dlblFieldTableCache>
                    </c15:dlblFTEntry>
                  </c15:dlblFieldTable>
                  <c15:showDataLabelsRange val="0"/>
                </c:ext>
                <c:ext xmlns:c16="http://schemas.microsoft.com/office/drawing/2014/chart" uri="{C3380CC4-5D6E-409C-BE32-E72D297353CC}">
                  <c16:uniqueId val="{0000002B-07A3-42E3-B947-D10FEFDD0519}"/>
                </c:ext>
              </c:extLst>
            </c:dLbl>
            <c:dLbl>
              <c:idx val="45"/>
              <c:layout>
                <c:manualLayout>
                  <c:x val="-9.6883571032764251E-2"/>
                  <c:y val="0"/>
                </c:manualLayout>
              </c:layout>
              <c:tx>
                <c:rich>
                  <a:bodyPr/>
                  <a:lstStyle/>
                  <a:p>
                    <a:fld id="{28DFDC7D-3286-4DD2-A2A4-05567A8FA697}"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{28DFDC7D-3286-4DD2-A2A4-05567A8FA697}</c15:txfldGUID>
                      <c15:f>'[2]Humans+Animals C+N+S'!$A$47</c15:f>
                      <c15:dlblFieldTableCache>
                        <c:ptCount val="1"/>
                        <c:pt idx="0">
                          <c:v>ÞSK 44</c:v>
                        </c:pt>
                      </c15:dlblFieldTableCache>
                    </c15:dlblFTEntry>
                  </c15:dlblFieldTable>
                  <c15:showDataLabelsRange val="0"/>
                </c:ext>
                <c:ext xmlns:c16="http://schemas.microsoft.com/office/drawing/2014/chart" uri="{C3380CC4-5D6E-409C-BE32-E72D297353CC}">
                  <c16:uniqueId val="{0000000A-07A3-42E3-B947-D10FEFDD051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xVal>
            <c:numRef>
              <c:f>'[2]Humans+Animals C+N+S'!$C$2:$C$76</c:f>
              <c:numCache>
                <c:formatCode>General</c:formatCode>
                <c:ptCount val="75"/>
                <c:pt idx="0">
                  <c:v>11.85</c:v>
                </c:pt>
                <c:pt idx="1">
                  <c:v>11.02</c:v>
                </c:pt>
                <c:pt idx="2">
                  <c:v>15.66</c:v>
                </c:pt>
                <c:pt idx="3">
                  <c:v>8.61</c:v>
                </c:pt>
                <c:pt idx="4">
                  <c:v>11.12</c:v>
                </c:pt>
                <c:pt idx="5">
                  <c:v>12.45</c:v>
                </c:pt>
                <c:pt idx="6">
                  <c:v>12.32</c:v>
                </c:pt>
                <c:pt idx="7">
                  <c:v>14.18</c:v>
                </c:pt>
                <c:pt idx="8">
                  <c:v>12.25</c:v>
                </c:pt>
                <c:pt idx="9">
                  <c:v>13.33</c:v>
                </c:pt>
                <c:pt idx="10">
                  <c:v>11.91</c:v>
                </c:pt>
                <c:pt idx="11">
                  <c:v>12.27</c:v>
                </c:pt>
                <c:pt idx="12">
                  <c:v>11.9</c:v>
                </c:pt>
                <c:pt idx="13">
                  <c:v>13.21</c:v>
                </c:pt>
                <c:pt idx="14">
                  <c:v>13.54</c:v>
                </c:pt>
                <c:pt idx="15">
                  <c:v>13.01</c:v>
                </c:pt>
                <c:pt idx="16">
                  <c:v>13.88</c:v>
                </c:pt>
                <c:pt idx="17">
                  <c:v>14.5</c:v>
                </c:pt>
                <c:pt idx="18">
                  <c:v>13.84</c:v>
                </c:pt>
                <c:pt idx="19">
                  <c:v>12.96</c:v>
                </c:pt>
                <c:pt idx="20">
                  <c:v>14.49</c:v>
                </c:pt>
                <c:pt idx="21">
                  <c:v>14.15</c:v>
                </c:pt>
                <c:pt idx="22">
                  <c:v>14.59</c:v>
                </c:pt>
                <c:pt idx="23">
                  <c:v>12.49</c:v>
                </c:pt>
                <c:pt idx="24">
                  <c:v>13.91</c:v>
                </c:pt>
                <c:pt idx="25">
                  <c:v>10.36</c:v>
                </c:pt>
                <c:pt idx="26">
                  <c:v>11.15</c:v>
                </c:pt>
                <c:pt idx="27">
                  <c:v>13.83</c:v>
                </c:pt>
                <c:pt idx="28">
                  <c:v>12.44</c:v>
                </c:pt>
                <c:pt idx="29">
                  <c:v>12.33</c:v>
                </c:pt>
                <c:pt idx="30">
                  <c:v>14.14</c:v>
                </c:pt>
                <c:pt idx="31">
                  <c:v>13.39</c:v>
                </c:pt>
                <c:pt idx="32">
                  <c:v>11.76</c:v>
                </c:pt>
                <c:pt idx="33">
                  <c:v>11.05</c:v>
                </c:pt>
                <c:pt idx="34">
                  <c:v>12.91</c:v>
                </c:pt>
                <c:pt idx="35">
                  <c:v>7.92</c:v>
                </c:pt>
                <c:pt idx="36">
                  <c:v>8.0399999999999991</c:v>
                </c:pt>
                <c:pt idx="37">
                  <c:v>8.0500000000000007</c:v>
                </c:pt>
                <c:pt idx="38">
                  <c:v>8.0399999999999991</c:v>
                </c:pt>
                <c:pt idx="39">
                  <c:v>6.57</c:v>
                </c:pt>
                <c:pt idx="40">
                  <c:v>8.81</c:v>
                </c:pt>
                <c:pt idx="41">
                  <c:v>6.71</c:v>
                </c:pt>
                <c:pt idx="42">
                  <c:v>8.74</c:v>
                </c:pt>
                <c:pt idx="43">
                  <c:v>7.11</c:v>
                </c:pt>
                <c:pt idx="44">
                  <c:v>8.75</c:v>
                </c:pt>
                <c:pt idx="45">
                  <c:v>9.08</c:v>
                </c:pt>
                <c:pt idx="46">
                  <c:v>7.92</c:v>
                </c:pt>
                <c:pt idx="47">
                  <c:v>7.28</c:v>
                </c:pt>
                <c:pt idx="48">
                  <c:v>6.95</c:v>
                </c:pt>
                <c:pt idx="49">
                  <c:v>11.909259283155642</c:v>
                </c:pt>
                <c:pt idx="50">
                  <c:v>13.090995083400896</c:v>
                </c:pt>
                <c:pt idx="51">
                  <c:v>1.2254029666526347</c:v>
                </c:pt>
                <c:pt idx="52">
                  <c:v>1.0967786618640356</c:v>
                </c:pt>
                <c:pt idx="53">
                  <c:v>12.602624676156683</c:v>
                </c:pt>
                <c:pt idx="54">
                  <c:v>15.896612731602211</c:v>
                </c:pt>
                <c:pt idx="55">
                  <c:v>4.6128446185461289</c:v>
                </c:pt>
                <c:pt idx="56">
                  <c:v>2.2905729906832204</c:v>
                </c:pt>
                <c:pt idx="57">
                  <c:v>3.0321724979799867</c:v>
                </c:pt>
                <c:pt idx="58">
                  <c:v>1.5821344369647652</c:v>
                </c:pt>
                <c:pt idx="59">
                  <c:v>9.1337879563891509</c:v>
                </c:pt>
                <c:pt idx="60">
                  <c:v>2.813109228886904</c:v>
                </c:pt>
                <c:pt idx="61">
                  <c:v>2.0252853620567346</c:v>
                </c:pt>
                <c:pt idx="62">
                  <c:v>1.6132856357807532</c:v>
                </c:pt>
                <c:pt idx="63">
                  <c:v>1.4841696554075523</c:v>
                </c:pt>
                <c:pt idx="64">
                  <c:v>1.4344174619341081</c:v>
                </c:pt>
                <c:pt idx="65">
                  <c:v>3.4160356575834618</c:v>
                </c:pt>
                <c:pt idx="66">
                  <c:v>3.1597919253874251</c:v>
                </c:pt>
                <c:pt idx="67">
                  <c:v>0.17028171643365786</c:v>
                </c:pt>
                <c:pt idx="68">
                  <c:v>14.775169574226615</c:v>
                </c:pt>
                <c:pt idx="69">
                  <c:v>14.032565189548688</c:v>
                </c:pt>
                <c:pt idx="70">
                  <c:v>14.102906606229951</c:v>
                </c:pt>
                <c:pt idx="71">
                  <c:v>14.100896851467631</c:v>
                </c:pt>
                <c:pt idx="72">
                  <c:v>11.91</c:v>
                </c:pt>
                <c:pt idx="73">
                  <c:v>6.1</c:v>
                </c:pt>
                <c:pt idx="74">
                  <c:v>14.69</c:v>
                </c:pt>
              </c:numCache>
            </c:numRef>
          </c:xVal>
          <c:yVal>
            <c:numRef>
              <c:f>'[2]Humans+Animals C+N+S'!$D$2:$D$76</c:f>
              <c:numCache>
                <c:formatCode>General</c:formatCode>
                <c:ptCount val="75"/>
                <c:pt idx="0">
                  <c:v>9.6027099043100002</c:v>
                </c:pt>
                <c:pt idx="1">
                  <c:v>8.26</c:v>
                </c:pt>
                <c:pt idx="2">
                  <c:v>10.721011061075</c:v>
                </c:pt>
                <c:pt idx="3">
                  <c:v>7.0964786752620004</c:v>
                </c:pt>
                <c:pt idx="4">
                  <c:v>10.426057346124999</c:v>
                </c:pt>
                <c:pt idx="5">
                  <c:v>8.6258967445524988</c:v>
                </c:pt>
                <c:pt idx="6">
                  <c:v>11.231461387942499</c:v>
                </c:pt>
                <c:pt idx="7">
                  <c:v>9.6440316565490001</c:v>
                </c:pt>
                <c:pt idx="8">
                  <c:v>9.3793844504559996</c:v>
                </c:pt>
                <c:pt idx="9">
                  <c:v>9.7506101616800009</c:v>
                </c:pt>
                <c:pt idx="10">
                  <c:v>6.2750690984800004</c:v>
                </c:pt>
                <c:pt idx="11">
                  <c:v>9.2553740334390007</c:v>
                </c:pt>
                <c:pt idx="12">
                  <c:v>11.584927845759999</c:v>
                </c:pt>
                <c:pt idx="13">
                  <c:v>8.1147564372210006</c:v>
                </c:pt>
                <c:pt idx="14">
                  <c:v>9.4926984309774998</c:v>
                </c:pt>
                <c:pt idx="15">
                  <c:v>8.6726260514880007</c:v>
                </c:pt>
                <c:pt idx="16">
                  <c:v>8.6117948789860002</c:v>
                </c:pt>
                <c:pt idx="17">
                  <c:v>8.5232531025849987</c:v>
                </c:pt>
                <c:pt idx="18">
                  <c:v>12.855591854189997</c:v>
                </c:pt>
                <c:pt idx="19">
                  <c:v>8.0091521946080011</c:v>
                </c:pt>
                <c:pt idx="20">
                  <c:v>8.6958537041599993</c:v>
                </c:pt>
                <c:pt idx="21">
                  <c:v>8.5421139002339999</c:v>
                </c:pt>
                <c:pt idx="22">
                  <c:v>11.056401493087</c:v>
                </c:pt>
                <c:pt idx="23">
                  <c:v>9.0479837555774996</c:v>
                </c:pt>
                <c:pt idx="24">
                  <c:v>7.9482230405499994</c:v>
                </c:pt>
                <c:pt idx="25">
                  <c:v>7.0815484485090003</c:v>
                </c:pt>
                <c:pt idx="26">
                  <c:v>10.573635652288001</c:v>
                </c:pt>
                <c:pt idx="27">
                  <c:v>5.1047180749049996</c:v>
                </c:pt>
                <c:pt idx="28">
                  <c:v>6.8082437362429999</c:v>
                </c:pt>
                <c:pt idx="29">
                  <c:v>9.4672646799549991</c:v>
                </c:pt>
                <c:pt idx="30">
                  <c:v>9.2837052514699998</c:v>
                </c:pt>
                <c:pt idx="31">
                  <c:v>8.5432851054069996</c:v>
                </c:pt>
                <c:pt idx="32">
                  <c:v>7.8409483534980007</c:v>
                </c:pt>
                <c:pt idx="33">
                  <c:v>6.4753199032669997</c:v>
                </c:pt>
                <c:pt idx="34">
                  <c:v>11.4348555288725</c:v>
                </c:pt>
                <c:pt idx="35">
                  <c:v>8.5257174961200004</c:v>
                </c:pt>
                <c:pt idx="36">
                  <c:v>7.7023547127020002</c:v>
                </c:pt>
                <c:pt idx="37">
                  <c:v>11.450389778644999</c:v>
                </c:pt>
                <c:pt idx="38">
                  <c:v>9.5880392079779995</c:v>
                </c:pt>
                <c:pt idx="39">
                  <c:v>9.5217549595225002</c:v>
                </c:pt>
                <c:pt idx="40">
                  <c:v>8.1243071260360011</c:v>
                </c:pt>
                <c:pt idx="41">
                  <c:v>8.81</c:v>
                </c:pt>
                <c:pt idx="42">
                  <c:v>9.1877937739249997</c:v>
                </c:pt>
                <c:pt idx="43">
                  <c:v>8.2028969951450001</c:v>
                </c:pt>
                <c:pt idx="44">
                  <c:v>8.5982785734899991</c:v>
                </c:pt>
                <c:pt idx="45">
                  <c:v>13.7374946334425</c:v>
                </c:pt>
                <c:pt idx="46">
                  <c:v>9.2290763587249991</c:v>
                </c:pt>
                <c:pt idx="47">
                  <c:v>11.439151249575</c:v>
                </c:pt>
                <c:pt idx="48">
                  <c:v>7.6837548310880006</c:v>
                </c:pt>
                <c:pt idx="49">
                  <c:v>11.661794231600002</c:v>
                </c:pt>
                <c:pt idx="50">
                  <c:v>10.692460777000001</c:v>
                </c:pt>
                <c:pt idx="51">
                  <c:v>4.751203373300001</c:v>
                </c:pt>
                <c:pt idx="52">
                  <c:v>6.6521566352000008</c:v>
                </c:pt>
                <c:pt idx="53">
                  <c:v>11.614940008900001</c:v>
                </c:pt>
                <c:pt idx="54">
                  <c:v>15.162928955800004</c:v>
                </c:pt>
                <c:pt idx="55">
                  <c:v>3.02</c:v>
                </c:pt>
                <c:pt idx="56">
                  <c:v>2.08</c:v>
                </c:pt>
                <c:pt idx="57">
                  <c:v>4.09</c:v>
                </c:pt>
                <c:pt idx="58">
                  <c:v>2.4702075377000003</c:v>
                </c:pt>
                <c:pt idx="59">
                  <c:v>5.7439690337000009</c:v>
                </c:pt>
                <c:pt idx="60">
                  <c:v>6.7091318319000006</c:v>
                </c:pt>
                <c:pt idx="61">
                  <c:v>5.3599154297000009</c:v>
                </c:pt>
                <c:pt idx="62">
                  <c:v>6.7644518984000008</c:v>
                </c:pt>
                <c:pt idx="63">
                  <c:v>9.6069772587000024</c:v>
                </c:pt>
                <c:pt idx="64">
                  <c:v>6.8610936148999997</c:v>
                </c:pt>
                <c:pt idx="65">
                  <c:v>6.6706268467000012</c:v>
                </c:pt>
                <c:pt idx="66">
                  <c:v>9.0299277751000009</c:v>
                </c:pt>
                <c:pt idx="67">
                  <c:v>2.1770785452000001</c:v>
                </c:pt>
                <c:pt idx="68">
                  <c:v>14.377112307500001</c:v>
                </c:pt>
                <c:pt idx="69">
                  <c:v>12.900227856200001</c:v>
                </c:pt>
                <c:pt idx="70">
                  <c:v>13.161447478100001</c:v>
                </c:pt>
                <c:pt idx="71">
                  <c:v>14.202823248300003</c:v>
                </c:pt>
                <c:pt idx="72">
                  <c:v>6.1058380061000008</c:v>
                </c:pt>
                <c:pt idx="73">
                  <c:v>-2.7</c:v>
                </c:pt>
                <c:pt idx="74">
                  <c:v>11.975028188000001</c:v>
                </c:pt>
              </c:numCache>
            </c:numRef>
          </c:yVal>
          <c:smooth val="0"/>
          <c:extLst>
            <c:ext xmlns:c16="http://schemas.microsoft.com/office/drawing/2014/chart" uri="{C3380CC4-5D6E-409C-BE32-E72D297353CC}">
              <c16:uniqueId val="{0000002C-07A3-42E3-B947-D10FEFDD0519}"/>
            </c:ext>
          </c:extLst>
        </c:ser>
        <c:ser>
          <c:idx val="1"/>
          <c:order val="1"/>
          <c:tx>
            <c:v>Skeljastaðir</c:v>
          </c:tx>
          <c:spPr>
            <a:ln w="25400" cap="rnd">
              <a:noFill/>
              <a:round/>
            </a:ln>
            <a:effectLst/>
          </c:spPr>
          <c:marker>
            <c:symbol val="circle"/>
            <c:size val="5"/>
            <c:spPr>
              <a:solidFill>
                <a:srgbClr val="FF0000"/>
              </a:solidFill>
              <a:ln w="9525">
                <a:solidFill>
                  <a:schemeClr val="tx1"/>
                </a:solidFill>
              </a:ln>
              <a:effectLst/>
            </c:spPr>
          </c:marker>
          <c:yVal>
            <c:numLit>
              <c:formatCode>General</c:formatCode>
              <c:ptCount val="1"/>
              <c:pt idx="0">
                <c:v>1</c:v>
              </c:pt>
            </c:numLit>
          </c:yVal>
          <c:smooth val="0"/>
          <c:extLst>
            <c:ext xmlns:c16="http://schemas.microsoft.com/office/drawing/2014/chart" uri="{C3380CC4-5D6E-409C-BE32-E72D297353CC}">
              <c16:uniqueId val="{0000002D-07A3-42E3-B947-D10FEFDD0519}"/>
            </c:ext>
          </c:extLst>
        </c:ser>
        <c:ser>
          <c:idx val="2"/>
          <c:order val="2"/>
          <c:tx>
            <c:v>Caprinae sp.</c:v>
          </c:tx>
          <c:spPr>
            <a:ln w="25400" cap="rnd">
              <a:noFill/>
              <a:round/>
            </a:ln>
            <a:effectLst/>
          </c:spPr>
          <c:marker>
            <c:symbol val="square"/>
            <c:size val="5"/>
            <c:spPr>
              <a:solidFill>
                <a:srgbClr val="00B050"/>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2E-07A3-42E3-B947-D10FEFDD0519}"/>
            </c:ext>
          </c:extLst>
        </c:ser>
        <c:ser>
          <c:idx val="9"/>
          <c:order val="3"/>
          <c:tx>
            <c:v>Bos sp.</c:v>
          </c:tx>
          <c:spPr>
            <a:ln w="19050">
              <a:noFill/>
            </a:ln>
          </c:spPr>
          <c:marker>
            <c:symbol val="square"/>
            <c:size val="5"/>
            <c:spPr>
              <a:solidFill>
                <a:srgbClr val="C00000"/>
              </a:solidFill>
              <a:ln>
                <a:noFill/>
              </a:ln>
            </c:spPr>
          </c:marker>
          <c:yVal>
            <c:numLit>
              <c:formatCode>General</c:formatCode>
              <c:ptCount val="1"/>
              <c:pt idx="0">
                <c:v>1</c:v>
              </c:pt>
            </c:numLit>
          </c:yVal>
          <c:smooth val="0"/>
          <c:extLst>
            <c:ext xmlns:c16="http://schemas.microsoft.com/office/drawing/2014/chart" uri="{C3380CC4-5D6E-409C-BE32-E72D297353CC}">
              <c16:uniqueId val="{0000002F-07A3-42E3-B947-D10FEFDD0519}"/>
            </c:ext>
          </c:extLst>
        </c:ser>
        <c:ser>
          <c:idx val="8"/>
          <c:order val="4"/>
          <c:tx>
            <c:v>Equus sp.</c:v>
          </c:tx>
          <c:spPr>
            <a:ln w="19050">
              <a:noFill/>
            </a:ln>
          </c:spPr>
          <c:marker>
            <c:symbol val="square"/>
            <c:size val="5"/>
            <c:spPr>
              <a:solidFill>
                <a:schemeClr val="accent1">
                  <a:lumMod val="40000"/>
                  <a:lumOff val="60000"/>
                </a:schemeClr>
              </a:solidFill>
              <a:ln>
                <a:noFill/>
              </a:ln>
            </c:spPr>
          </c:marker>
          <c:yVal>
            <c:numLit>
              <c:formatCode>General</c:formatCode>
              <c:ptCount val="1"/>
              <c:pt idx="0">
                <c:v>1</c:v>
              </c:pt>
            </c:numLit>
          </c:yVal>
          <c:smooth val="0"/>
          <c:extLst>
            <c:ext xmlns:c16="http://schemas.microsoft.com/office/drawing/2014/chart" uri="{C3380CC4-5D6E-409C-BE32-E72D297353CC}">
              <c16:uniqueId val="{00000030-07A3-42E3-B947-D10FEFDD0519}"/>
            </c:ext>
          </c:extLst>
        </c:ser>
        <c:ser>
          <c:idx val="3"/>
          <c:order val="5"/>
          <c:tx>
            <c:v>Canidae sp.</c:v>
          </c:tx>
          <c:spPr>
            <a:ln w="25400" cap="rnd">
              <a:noFill/>
              <a:round/>
            </a:ln>
            <a:effectLst/>
          </c:spPr>
          <c:marker>
            <c:symbol val="square"/>
            <c:size val="5"/>
            <c:spPr>
              <a:solidFill>
                <a:srgbClr val="7030A0"/>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31-07A3-42E3-B947-D10FEFDD0519}"/>
            </c:ext>
          </c:extLst>
        </c:ser>
        <c:ser>
          <c:idx val="4"/>
          <c:order val="6"/>
          <c:tx>
            <c:v>Cygnus sp.</c:v>
          </c:tx>
          <c:spPr>
            <a:ln w="25400" cap="rnd">
              <a:noFill/>
              <a:round/>
            </a:ln>
            <a:effectLst/>
          </c:spPr>
          <c:marker>
            <c:symbol val="square"/>
            <c:size val="5"/>
            <c:spPr>
              <a:solidFill>
                <a:schemeClr val="tx1"/>
              </a:solidFill>
              <a:ln w="9525">
                <a:noFill/>
              </a:ln>
              <a:effectLst/>
            </c:spPr>
          </c:marker>
          <c:xVal>
            <c:numLit>
              <c:formatCode>General</c:formatCode>
              <c:ptCount val="1"/>
              <c:pt idx="0">
                <c:v>11.91</c:v>
              </c:pt>
            </c:numLit>
          </c:xVal>
          <c:yVal>
            <c:numLit>
              <c:formatCode>General</c:formatCode>
              <c:ptCount val="1"/>
              <c:pt idx="0">
                <c:v>6.1</c:v>
              </c:pt>
            </c:numLit>
          </c:yVal>
          <c:smooth val="0"/>
          <c:extLst>
            <c:ext xmlns:c16="http://schemas.microsoft.com/office/drawing/2014/chart" uri="{C3380CC4-5D6E-409C-BE32-E72D297353CC}">
              <c16:uniqueId val="{00000032-07A3-42E3-B947-D10FEFDD0519}"/>
            </c:ext>
          </c:extLst>
        </c:ser>
        <c:ser>
          <c:idx val="6"/>
          <c:order val="8"/>
          <c:tx>
            <c:v>Marine fish</c:v>
          </c:tx>
          <c:spPr>
            <a:ln w="25400" cap="rnd">
              <a:noFill/>
              <a:round/>
            </a:ln>
            <a:effectLst/>
          </c:spPr>
          <c:marker>
            <c:symbol val="square"/>
            <c:size val="5"/>
            <c:spPr>
              <a:solidFill>
                <a:schemeClr val="accent2"/>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33-07A3-42E3-B947-D10FEFDD0519}"/>
            </c:ext>
          </c:extLst>
        </c:ser>
        <c:ser>
          <c:idx val="7"/>
          <c:order val="9"/>
          <c:tx>
            <c:v>Phocidae sp.</c:v>
          </c:tx>
          <c:spPr>
            <a:ln w="25400" cap="rnd">
              <a:noFill/>
              <a:round/>
            </a:ln>
            <a:effectLst/>
          </c:spPr>
          <c:marker>
            <c:symbol val="square"/>
            <c:size val="5"/>
            <c:spPr>
              <a:solidFill>
                <a:schemeClr val="accent4"/>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34-07A3-42E3-B947-D10FEFDD0519}"/>
            </c:ext>
          </c:extLst>
        </c:ser>
        <c:ser>
          <c:idx val="10"/>
          <c:order val="10"/>
          <c:tx>
            <c:v>2SD Error Bar (±0.4‰)</c:v>
          </c:tx>
          <c:spPr>
            <a:ln w="19050">
              <a:noFill/>
            </a:ln>
          </c:spPr>
          <c:marker>
            <c:symbol val="picture"/>
            <c:spPr>
              <a:blipFill>
                <a:blip xmlns:r="http://schemas.openxmlformats.org/officeDocument/2006/relationships" r:embed="rId1"/>
                <a:stretch>
                  <a:fillRect/>
                </a:stretch>
              </a:blipFill>
              <a:ln w="6350">
                <a:noFill/>
              </a:ln>
            </c:spPr>
          </c:marker>
          <c:xVal>
            <c:numLit>
              <c:formatCode>General</c:formatCode>
              <c:ptCount val="1"/>
              <c:pt idx="0">
                <c:v>18</c:v>
              </c:pt>
            </c:numLit>
          </c:xVal>
          <c:yVal>
            <c:numLit>
              <c:formatCode>General</c:formatCode>
              <c:ptCount val="1"/>
              <c:pt idx="0">
                <c:v>0</c:v>
              </c:pt>
            </c:numLit>
          </c:yVal>
          <c:smooth val="0"/>
          <c:extLst>
            <c:ext xmlns:c16="http://schemas.microsoft.com/office/drawing/2014/chart" uri="{C3380CC4-5D6E-409C-BE32-E72D297353CC}">
              <c16:uniqueId val="{00000035-07A3-42E3-B947-D10FEFDD0519}"/>
            </c:ext>
          </c:extLst>
        </c:ser>
        <c:dLbls>
          <c:showLegendKey val="0"/>
          <c:showVal val="0"/>
          <c:showCatName val="0"/>
          <c:showSerName val="0"/>
          <c:showPercent val="0"/>
          <c:showBubbleSize val="0"/>
        </c:dLbls>
        <c:axId val="129213952"/>
        <c:axId val="129215872"/>
        <c:extLst>
          <c:ext xmlns:c15="http://schemas.microsoft.com/office/drawing/2012/chart" uri="{02D57815-91ED-43cb-92C2-25804820EDAC}">
            <c15:filteredScatterSeries>
              <c15:ser>
                <c:idx val="5"/>
                <c:order val="7"/>
                <c:tx>
                  <c:v>Freshwater fish</c:v>
                </c:tx>
                <c:spPr>
                  <a:ln w="25400" cap="rnd">
                    <a:noFill/>
                    <a:round/>
                  </a:ln>
                  <a:effectLst/>
                </c:spPr>
                <c:marker>
                  <c:symbol val="square"/>
                  <c:size val="5"/>
                  <c:spPr>
                    <a:solidFill>
                      <a:srgbClr val="00B0F0"/>
                    </a:solidFill>
                    <a:ln w="9525">
                      <a:noFill/>
                    </a:ln>
                    <a:effectLst/>
                  </c:spPr>
                </c:marker>
                <c:yVal>
                  <c:numLit>
                    <c:formatCode>General</c:formatCode>
                    <c:ptCount val="1"/>
                    <c:pt idx="0">
                      <c:v>1</c:v>
                    </c:pt>
                  </c:numLit>
                </c:yVal>
                <c:smooth val="0"/>
                <c:extLst>
                  <c:ext xmlns:c16="http://schemas.microsoft.com/office/drawing/2014/chart" uri="{C3380CC4-5D6E-409C-BE32-E72D297353CC}">
                    <c16:uniqueId val="{00000036-07A3-42E3-B947-D10FEFDD0519}"/>
                  </c:ext>
                </c:extLst>
              </c15:ser>
            </c15:filteredScatterSeries>
          </c:ext>
        </c:extLst>
      </c:scatterChart>
      <c:valAx>
        <c:axId val="129213952"/>
        <c:scaling>
          <c:orientation val="minMax"/>
          <c:max val="18"/>
          <c:min val="-2"/>
        </c:scaling>
        <c:delete val="0"/>
        <c:axPos val="b"/>
        <c:majorGridlines>
          <c:spPr>
            <a:ln w="9525" cap="flat" cmpd="sng" algn="ctr">
              <a:noFill/>
              <a:round/>
            </a:ln>
            <a:effectLst/>
          </c:spPr>
        </c:majorGridlines>
        <c:title>
          <c:tx>
            <c:rich>
              <a:bodyPr rot="0" vert="horz"/>
              <a:lstStyle/>
              <a:p>
                <a:pPr algn="ctr">
                  <a:defRPr b="0"/>
                </a:pPr>
                <a:r>
                  <a:rPr lang="el-GR" b="0"/>
                  <a:t>δ</a:t>
                </a:r>
                <a:r>
                  <a:rPr lang="el-GR" b="0" baseline="30000"/>
                  <a:t>15</a:t>
                </a:r>
                <a:r>
                  <a:rPr lang="en-US" b="0"/>
                  <a:t>N ‰ (AIR) </a:t>
                </a:r>
              </a:p>
            </c:rich>
          </c:tx>
          <c:overlay val="0"/>
          <c:spPr>
            <a:noFill/>
            <a:ln>
              <a:noFill/>
            </a:ln>
            <a:effectLst/>
          </c:spPr>
        </c:title>
        <c:numFmt formatCode="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215872"/>
        <c:crossesAt val="-4"/>
        <c:crossBetween val="midCat"/>
      </c:valAx>
      <c:valAx>
        <c:axId val="129215872"/>
        <c:scaling>
          <c:orientation val="minMax"/>
          <c:max val="18"/>
          <c:min val="-2"/>
        </c:scaling>
        <c:delete val="0"/>
        <c:axPos val="l"/>
        <c:majorGridlines>
          <c:spPr>
            <a:ln w="9525" cap="flat" cmpd="sng" algn="ctr">
              <a:noFill/>
              <a:round/>
            </a:ln>
            <a:effectLst/>
          </c:spPr>
        </c:majorGridlines>
        <c:title>
          <c:tx>
            <c:rich>
              <a:bodyPr rot="-5400000" vert="horz"/>
              <a:lstStyle/>
              <a:p>
                <a:pPr>
                  <a:defRPr b="0"/>
                </a:pPr>
                <a:r>
                  <a:rPr lang="el-GR" b="0"/>
                  <a:t>δ</a:t>
                </a:r>
                <a:r>
                  <a:rPr lang="el-GR" b="0" baseline="30000"/>
                  <a:t>34</a:t>
                </a:r>
                <a:r>
                  <a:rPr lang="en-US" b="0"/>
                  <a:t>S (‰) </a:t>
                </a:r>
              </a:p>
            </c:rich>
          </c:tx>
          <c:overlay val="0"/>
          <c:spPr>
            <a:noFill/>
            <a:ln>
              <a:noFill/>
            </a:ln>
            <a:effectLst/>
          </c:spPr>
        </c:title>
        <c:numFmt formatCode="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29213952"/>
        <c:crossesAt val="-4"/>
        <c:crossBetween val="midCat"/>
        <c:majorUnit val="2"/>
      </c:valAx>
      <c:spPr>
        <a:noFill/>
        <a:ln>
          <a:noFill/>
        </a:ln>
        <a:effectLst/>
      </c:spPr>
    </c:plotArea>
    <c:legend>
      <c:legendPos val="tr"/>
      <c:overlay val="0"/>
      <c:spPr>
        <a:noFill/>
        <a:ln>
          <a:solidFill>
            <a:schemeClr val="accent3">
              <a:alpha val="50000"/>
            </a:schemeClr>
          </a:solidFill>
        </a:ln>
        <a:effectLst/>
      </c:spPr>
      <c:txPr>
        <a:bodyPr rot="0" vert="horz"/>
        <a:lstStyle/>
        <a:p>
          <a:pPr>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000000000000022" l="0.70000000000000018" r="0.70000000000000018" t="0.75000000000000022" header="0.3000000000000001" footer="0.3000000000000001"/>
    <c:pageSetup/>
  </c:printSettings>
  <c:userShapes r:id="rId2"/>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Skriðuklaustur</c:v>
          </c:tx>
          <c:spPr>
            <a:ln w="19050" cap="rnd">
              <a:noFill/>
              <a:round/>
            </a:ln>
            <a:effectLst/>
          </c:spPr>
          <c:marker>
            <c:symbol val="circle"/>
            <c:size val="7"/>
            <c:spPr>
              <a:solidFill>
                <a:schemeClr val="accent1"/>
              </a:solidFill>
              <a:ln w="9525">
                <a:solidFill>
                  <a:schemeClr val="tx1"/>
                </a:solidFill>
              </a:ln>
              <a:effectLst/>
            </c:spPr>
          </c:marker>
          <c:dPt>
            <c:idx val="0"/>
            <c:marker>
              <c:spPr>
                <a:solidFill>
                  <a:srgbClr val="FFC000"/>
                </a:solidFill>
                <a:ln w="9525">
                  <a:solidFill>
                    <a:schemeClr val="tx1"/>
                  </a:solidFill>
                </a:ln>
                <a:effectLst/>
              </c:spPr>
            </c:marker>
            <c:bubble3D val="0"/>
            <c:extLst>
              <c:ext xmlns:c16="http://schemas.microsoft.com/office/drawing/2014/chart" uri="{C3380CC4-5D6E-409C-BE32-E72D297353CC}">
                <c16:uniqueId val="{00000000-D410-4F7D-92C3-91B314DC25BB}"/>
              </c:ext>
            </c:extLst>
          </c:dPt>
          <c:dPt>
            <c:idx val="1"/>
            <c:marker>
              <c:spPr>
                <a:solidFill>
                  <a:srgbClr val="FFC000"/>
                </a:solidFill>
                <a:ln w="9525">
                  <a:solidFill>
                    <a:schemeClr val="tx1"/>
                  </a:solidFill>
                </a:ln>
                <a:effectLst/>
              </c:spPr>
            </c:marker>
            <c:bubble3D val="0"/>
            <c:extLst>
              <c:ext xmlns:c16="http://schemas.microsoft.com/office/drawing/2014/chart" uri="{C3380CC4-5D6E-409C-BE32-E72D297353CC}">
                <c16:uniqueId val="{00000001-D410-4F7D-92C3-91B314DC25BB}"/>
              </c:ext>
            </c:extLst>
          </c:dPt>
          <c:dPt>
            <c:idx val="2"/>
            <c:marker>
              <c:spPr>
                <a:solidFill>
                  <a:srgbClr val="FFC000"/>
                </a:solidFill>
                <a:ln w="9525">
                  <a:solidFill>
                    <a:schemeClr val="tx1"/>
                  </a:solidFill>
                </a:ln>
                <a:effectLst/>
              </c:spPr>
            </c:marker>
            <c:bubble3D val="0"/>
            <c:extLst>
              <c:ext xmlns:c16="http://schemas.microsoft.com/office/drawing/2014/chart" uri="{C3380CC4-5D6E-409C-BE32-E72D297353CC}">
                <c16:uniqueId val="{00000002-D410-4F7D-92C3-91B314DC25BB}"/>
              </c:ext>
            </c:extLst>
          </c:dPt>
          <c:dPt>
            <c:idx val="3"/>
            <c:marker>
              <c:spPr>
                <a:solidFill>
                  <a:srgbClr val="FFC000"/>
                </a:solidFill>
                <a:ln w="9525">
                  <a:solidFill>
                    <a:schemeClr val="tx1"/>
                  </a:solidFill>
                </a:ln>
                <a:effectLst/>
              </c:spPr>
            </c:marker>
            <c:bubble3D val="0"/>
            <c:extLst>
              <c:ext xmlns:c16="http://schemas.microsoft.com/office/drawing/2014/chart" uri="{C3380CC4-5D6E-409C-BE32-E72D297353CC}">
                <c16:uniqueId val="{00000003-D410-4F7D-92C3-91B314DC25BB}"/>
              </c:ext>
            </c:extLst>
          </c:dPt>
          <c:dPt>
            <c:idx val="4"/>
            <c:marker>
              <c:spPr>
                <a:solidFill>
                  <a:srgbClr val="FFC000"/>
                </a:solidFill>
                <a:ln w="9525">
                  <a:solidFill>
                    <a:schemeClr val="tx1"/>
                  </a:solidFill>
                </a:ln>
                <a:effectLst/>
              </c:spPr>
            </c:marker>
            <c:bubble3D val="0"/>
            <c:extLst>
              <c:ext xmlns:c16="http://schemas.microsoft.com/office/drawing/2014/chart" uri="{C3380CC4-5D6E-409C-BE32-E72D297353CC}">
                <c16:uniqueId val="{00000004-D410-4F7D-92C3-91B314DC25BB}"/>
              </c:ext>
            </c:extLst>
          </c:dPt>
          <c:dPt>
            <c:idx val="36"/>
            <c:marker>
              <c:spPr>
                <a:solidFill>
                  <a:srgbClr val="FFC000"/>
                </a:solidFill>
                <a:ln w="9525">
                  <a:solidFill>
                    <a:schemeClr val="tx1"/>
                  </a:solidFill>
                </a:ln>
                <a:effectLst/>
              </c:spPr>
            </c:marker>
            <c:bubble3D val="0"/>
            <c:extLst>
              <c:ext xmlns:c16="http://schemas.microsoft.com/office/drawing/2014/chart" uri="{C3380CC4-5D6E-409C-BE32-E72D297353CC}">
                <c16:uniqueId val="{00000005-D410-4F7D-92C3-91B314DC25BB}"/>
              </c:ext>
            </c:extLst>
          </c:dPt>
          <c:dPt>
            <c:idx val="37"/>
            <c:marker>
              <c:spPr>
                <a:noFill/>
                <a:ln w="9525">
                  <a:noFill/>
                </a:ln>
                <a:effectLst/>
              </c:spPr>
            </c:marker>
            <c:bubble3D val="0"/>
            <c:extLst>
              <c:ext xmlns:c16="http://schemas.microsoft.com/office/drawing/2014/chart" uri="{C3380CC4-5D6E-409C-BE32-E72D297353CC}">
                <c16:uniqueId val="{00000006-D410-4F7D-92C3-91B314DC25BB}"/>
              </c:ext>
            </c:extLst>
          </c:dPt>
          <c:dLbls>
            <c:dLbl>
              <c:idx val="0"/>
              <c:layout>
                <c:manualLayout>
                  <c:x val="-7.6797385620915148E-2"/>
                  <c:y val="0"/>
                </c:manualLayout>
              </c:layout>
              <c:tx>
                <c:rich>
                  <a:bodyPr/>
                  <a:lstStyle/>
                  <a:p>
                    <a:fld id="{272AC9F9-4612-404E-8451-05CA35634B40}"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{272AC9F9-4612-404E-8451-05CA35634B40}</c15:txfldGUID>
                      <c15:f>'[4]SrO (Plot 3)'!$P$4</c15:f>
                      <c15:dlblFieldTableCache>
                        <c:ptCount val="1"/>
                        <c:pt idx="0">
                          <c:v>BAJ 1</c:v>
                        </c:pt>
                      </c15:dlblFieldTableCache>
                    </c15:dlblFTEntry>
                  </c15:dlblFieldTable>
                  <c15:showDataLabelsRange val="0"/>
                </c:ext>
                <c:ext xmlns:c16="http://schemas.microsoft.com/office/drawing/2014/chart" uri="{C3380CC4-5D6E-409C-BE32-E72D297353CC}">
                  <c16:uniqueId val="{00000000-D410-4F7D-92C3-91B314DC25BB}"/>
                </c:ext>
              </c:extLst>
            </c:dLbl>
            <c:dLbl>
              <c:idx val="1"/>
              <c:layout>
                <c:manualLayout>
                  <c:x val="1.7973856209150325E-2"/>
                  <c:y val="-4.7153090400074048E-17"/>
                </c:manualLayout>
              </c:layout>
              <c:tx>
                <c:rich>
                  <a:bodyPr/>
                  <a:lstStyle/>
                  <a:p>
                    <a:fld id="{0B5F06D9-2E70-4D3E-A5D7-089256388524}"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{0B5F06D9-2E70-4D3E-A5D7-089256388524}</c15:txfldGUID>
                      <c15:f>'[4]SrO (Plot 3)'!$P$5</c15:f>
                      <c15:dlblFieldTableCache>
                        <c:ptCount val="1"/>
                        <c:pt idx="0">
                          <c:v>DSH 1</c:v>
                        </c:pt>
                      </c15:dlblFieldTableCache>
                    </c15:dlblFTEntry>
                  </c15:dlblFieldTable>
                  <c15:showDataLabelsRange val="0"/>
                </c:ext>
                <c:ext xmlns:c16="http://schemas.microsoft.com/office/drawing/2014/chart" uri="{C3380CC4-5D6E-409C-BE32-E72D297353CC}">
                  <c16:uniqueId val="{00000001-D410-4F7D-92C3-91B314DC25BB}"/>
                </c:ext>
              </c:extLst>
            </c:dLbl>
            <c:dLbl>
              <c:idx val="2"/>
              <c:layout>
                <c:manualLayout>
                  <c:x val="2.4509803921568627E-2"/>
                  <c:y val="-3.0864197530864196E-2"/>
                </c:manualLayout>
              </c:layout>
              <c:tx>
                <c:rich>
                  <a:bodyPr/>
                  <a:lstStyle/>
                  <a:p>
                    <a:fld id="{C392DAA8-0958-40DD-A4DD-E1623E0A5D9C}"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{C392DAA8-0958-40DD-A4DD-E1623E0A5D9C}</c15:txfldGUID>
                      <c15:f>'[4]SrO (Plot 3)'!$P$6</c15:f>
                      <c15:dlblFieldTableCache>
                        <c:ptCount val="1"/>
                        <c:pt idx="0">
                          <c:v>HBS 6</c:v>
                        </c:pt>
                      </c15:dlblFieldTableCache>
                    </c15:dlblFTEntry>
                  </c15:dlblFieldTable>
                  <c15:showDataLabelsRange val="0"/>
                </c:ext>
                <c:ext xmlns:c16="http://schemas.microsoft.com/office/drawing/2014/chart" uri="{C3380CC4-5D6E-409C-BE32-E72D297353CC}">
                  <c16:uniqueId val="{00000002-D410-4F7D-92C3-91B314DC25BB}"/>
                </c:ext>
              </c:extLst>
            </c:dLbl>
            <c:dLbl>
              <c:idx val="3"/>
              <c:layout>
                <c:manualLayout>
                  <c:x val="-2.7716253856237362E-2"/>
                  <c:y val="-5.6702358348849222E-2"/>
                </c:manualLayout>
              </c:layout>
              <c:tx>
                <c:rich>
                  <a:bodyPr/>
                  <a:lstStyle/>
                  <a:p>
                    <a:fld id="{5E62CF0B-05C3-4B4D-94ED-6A9F008031FB}"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{5E62CF0B-05C3-4B4D-94ED-6A9F008031FB}</c15:txfldGUID>
                      <c15:f>'[4]SrO (Plot 3)'!$P$7</c15:f>
                      <c15:dlblFieldTableCache>
                        <c:ptCount val="1"/>
                        <c:pt idx="0">
                          <c:v>KRE 1</c:v>
                        </c:pt>
                      </c15:dlblFieldTableCache>
                    </c15:dlblFTEntry>
                  </c15:dlblFieldTable>
                  <c15:showDataLabelsRange val="0"/>
                </c:ext>
                <c:ext xmlns:c16="http://schemas.microsoft.com/office/drawing/2014/chart" uri="{C3380CC4-5D6E-409C-BE32-E72D297353CC}">
                  <c16:uniqueId val="{00000003-D410-4F7D-92C3-91B314DC25BB}"/>
                </c:ext>
              </c:extLst>
            </c:dLbl>
            <c:dLbl>
              <c:idx val="4"/>
              <c:layout>
                <c:manualLayout>
                  <c:x val="-7.8409654448022267E-2"/>
                  <c:y val="-1.7767835792373763E-2"/>
                </c:manualLayout>
              </c:layout>
              <c:tx>
                <c:rich>
                  <a:bodyPr/>
                  <a:lstStyle/>
                  <a:p>
                    <a:fld id="{4C944ABB-1AD8-44BC-BFCC-2FDF7926309D}"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{4C944ABB-1AD8-44BC-BFCC-2FDF7926309D}</c15:txfldGUID>
                      <c15:f>'[4]SrO (Plot 3)'!$P$8</c15:f>
                      <c15:dlblFieldTableCache>
                        <c:ptCount val="1"/>
                        <c:pt idx="0">
                          <c:v>SSG 4</c:v>
                        </c:pt>
                      </c15:dlblFieldTableCache>
                    </c15:dlblFTEntry>
                  </c15:dlblFieldTable>
                  <c15:showDataLabelsRange val="0"/>
                </c:ext>
                <c:ext xmlns:c16="http://schemas.microsoft.com/office/drawing/2014/chart" uri="{C3380CC4-5D6E-409C-BE32-E72D297353CC}">
                  <c16:uniqueId val="{00000004-D410-4F7D-92C3-91B314DC25BB}"/>
                </c:ext>
              </c:extLst>
            </c:dLbl>
            <c:dLbl>
              <c:idx val="5"/>
              <c:layout>
                <c:manualLayout>
                  <c:x val="-8.1357499201159048E-2"/>
                  <c:y val="3.60082304526749E-2"/>
                </c:manualLayout>
              </c:layout>
              <c:tx>
                <c:rich>
                  <a:bodyPr/>
                  <a:lstStyle/>
                  <a:p>
                    <a:fld id="{A16125DE-EB62-456D-862E-F0A6F9F9E469}"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{A16125DE-EB62-456D-862E-F0A6F9F9E469}</c15:txfldGUID>
                      <c15:f>'[4]SrO (Plot 3)'!$P$11</c15:f>
                      <c15:dlblFieldTableCache>
                        <c:ptCount val="1"/>
                        <c:pt idx="0">
                          <c:v>SKR 4</c:v>
                        </c:pt>
                      </c15:dlblFieldTableCache>
                    </c15:dlblFTEntry>
                  </c15:dlblFieldTable>
                  <c15:showDataLabelsRange val="0"/>
                </c:ext>
                <c:ext xmlns:c16="http://schemas.microsoft.com/office/drawing/2014/chart" uri="{C3380CC4-5D6E-409C-BE32-E72D297353CC}">
                  <c16:uniqueId val="{00000007-D410-4F7D-92C3-91B314DC25BB}"/>
                </c:ext>
              </c:extLst>
            </c:dLbl>
            <c:dLbl>
              <c:idx val="6"/>
              <c:layout>
                <c:manualLayout>
                  <c:x val="-9.0030936476402312E-2"/>
                  <c:y val="1.6241314967561354E-2"/>
                </c:manualLayout>
              </c:layout>
              <c:tx>
                <c:rich>
                  <a:bodyPr/>
                  <a:lstStyle/>
                  <a:p>
                    <a:fld id="{70461DE8-F66E-4EE6-95DB-6CB0404F81E3}"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{70461DE8-F66E-4EE6-95DB-6CB0404F81E3}</c15:txfldGUID>
                      <c15:f>'[4]SrO (Plot 3)'!$P$12</c15:f>
                      <c15:dlblFieldTableCache>
                        <c:ptCount val="1"/>
                        <c:pt idx="0">
                          <c:v>SKR 10</c:v>
                        </c:pt>
                      </c15:dlblFieldTableCache>
                    </c15:dlblFTEntry>
                  </c15:dlblFieldTable>
                  <c15:showDataLabelsRange val="0"/>
                </c:ext>
                <c:ext xmlns:c16="http://schemas.microsoft.com/office/drawing/2014/chart" uri="{C3380CC4-5D6E-409C-BE32-E72D297353CC}">
                  <c16:uniqueId val="{00000008-D410-4F7D-92C3-91B314DC25BB}"/>
                </c:ext>
              </c:extLst>
            </c:dLbl>
            <c:dLbl>
              <c:idx val="7"/>
              <c:layout>
                <c:manualLayout>
                  <c:x val="-0.12416533495474678"/>
                  <c:y val="1.8604580750471906E-2"/>
                </c:manualLayout>
              </c:layout>
              <c:tx>
                <c:rich>
                  <a:bodyPr/>
                  <a:lstStyle/>
                  <a:p>
                    <a:fld id="{33910CBF-C925-4A51-A2F3-9E9163D4282C}"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{33910CBF-C925-4A51-A2F3-9E9163D4282C}</c15:txfldGUID>
                      <c15:f>'[4]SrO (Plot 3)'!$P$13</c15:f>
                      <c15:dlblFieldTableCache>
                        <c:ptCount val="1"/>
                        <c:pt idx="0">
                          <c:v>SKR 14</c:v>
                        </c:pt>
                      </c15:dlblFieldTableCache>
                    </c15:dlblFTEntry>
                  </c15:dlblFieldTable>
                  <c15:showDataLabelsRange val="0"/>
                </c:ext>
                <c:ext xmlns:c16="http://schemas.microsoft.com/office/drawing/2014/chart" uri="{C3380CC4-5D6E-409C-BE32-E72D297353CC}">
                  <c16:uniqueId val="{00000009-D410-4F7D-92C3-91B314DC25BB}"/>
                </c:ext>
              </c:extLst>
            </c:dLbl>
            <c:dLbl>
              <c:idx val="8"/>
              <c:layout>
                <c:manualLayout>
                  <c:x val="-5.5323099456788212E-2"/>
                  <c:y val="5.9156378600823047E-2"/>
                </c:manualLayout>
              </c:layout>
              <c:tx>
                <c:rich>
                  <a:bodyPr/>
                  <a:lstStyle/>
                  <a:p>
                    <a:fld id="{0B2C5180-E86C-4D2A-A4CE-50E719786DDC}"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{0B2C5180-E86C-4D2A-A4CE-50E719786DDC}</c15:txfldGUID>
                      <c15:f>'[4]SrO (Plot 3)'!$P$14</c15:f>
                      <c15:dlblFieldTableCache>
                        <c:ptCount val="1"/>
                        <c:pt idx="0">
                          <c:v>SKR 22</c:v>
                        </c:pt>
                      </c15:dlblFieldTableCache>
                    </c15:dlblFTEntry>
                  </c15:dlblFieldTable>
                  <c15:showDataLabelsRange val="0"/>
                </c:ext>
                <c:ext xmlns:c16="http://schemas.microsoft.com/office/drawing/2014/chart" uri="{C3380CC4-5D6E-409C-BE32-E72D297353CC}">
                  <c16:uniqueId val="{0000000A-D410-4F7D-92C3-91B314DC25BB}"/>
                </c:ext>
              </c:extLst>
            </c:dLbl>
            <c:dLbl>
              <c:idx val="13"/>
              <c:layout>
                <c:manualLayout>
                  <c:x val="-7.8051743768303927E-2"/>
                  <c:y val="-5.9534257270332396E-2"/>
                </c:manualLayout>
              </c:layout>
              <c:tx>
                <c:rich>
                  <a:bodyPr/>
                  <a:lstStyle/>
                  <a:p>
                    <a:fld id="{14E5E69A-6002-4529-B91A-B240702939C5}"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{14E5E69A-6002-4529-B91A-B240702939C5}</c15:txfldGUID>
                      <c15:f>'[4]SrO (Plot 3)'!$P$10</c15:f>
                      <c15:dlblFieldTableCache>
                        <c:ptCount val="1"/>
                        <c:pt idx="0">
                          <c:v>SKR 65</c:v>
                        </c:pt>
                      </c15:dlblFieldTableCache>
                    </c15:dlblFTEntry>
                  </c15:dlblFieldTable>
                  <c15:showDataLabelsRange val="0"/>
                </c:ext>
                <c:ext xmlns:c16="http://schemas.microsoft.com/office/drawing/2014/chart" uri="{C3380CC4-5D6E-409C-BE32-E72D297353CC}">
                  <c16:uniqueId val="{0000000B-D410-4F7D-92C3-91B314DC25BB}"/>
                </c:ext>
              </c:extLst>
            </c:dLbl>
            <c:dLbl>
              <c:idx val="17"/>
              <c:layout>
                <c:manualLayout>
                  <c:x val="1.7970952149156071E-2"/>
                  <c:y val="1.7956537906776683E-2"/>
                </c:manualLayout>
              </c:layout>
              <c:tx>
                <c:rich>
                  <a:bodyPr/>
                  <a:lstStyle/>
                  <a:p>
                    <a:fld id="{9E2E9234-0793-42E4-842D-E6587925A96D}"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{9E2E9234-0793-42E4-842D-E6587925A96D}</c15:txfldGUID>
                      <c15:f>'[4]SrO (Plot 3)'!$P$19</c15:f>
                      <c15:dlblFieldTableCache>
                        <c:ptCount val="1"/>
                        <c:pt idx="0">
                          <c:v>SKR 115</c:v>
                        </c:pt>
                      </c15:dlblFieldTableCache>
                    </c15:dlblFTEntry>
                  </c15:dlblFieldTable>
                  <c15:showDataLabelsRange val="0"/>
                </c:ext>
                <c:ext xmlns:c16="http://schemas.microsoft.com/office/drawing/2014/chart" uri="{C3380CC4-5D6E-409C-BE32-E72D297353CC}">
                  <c16:uniqueId val="{0000000C-D410-4F7D-92C3-91B314DC25BB}"/>
                </c:ext>
              </c:extLst>
            </c:dLbl>
            <c:dLbl>
              <c:idx val="20"/>
              <c:layout>
                <c:manualLayout>
                  <c:x val="-9.3519531638094386E-2"/>
                  <c:y val="1.0885915758330611E-2"/>
                </c:manualLayout>
              </c:layout>
              <c:tx>
                <c:rich>
                  <a:bodyPr/>
                  <a:lstStyle/>
                  <a:p>
                    <a:fld id="{CF5AC403-5DDE-4493-9CB6-1E1E09901512}"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{CF5AC403-5DDE-4493-9CB6-1E1E09901512}</c15:txfldGUID>
                      <c15:f>'[4]SrO (Plot 3)'!$P$20</c15:f>
                      <c15:dlblFieldTableCache>
                        <c:ptCount val="1"/>
                        <c:pt idx="0">
                          <c:v>SKR 128</c:v>
                        </c:pt>
                      </c15:dlblFieldTableCache>
                    </c15:dlblFTEntry>
                  </c15:dlblFieldTable>
                  <c15:showDataLabelsRange val="0"/>
                </c:ext>
                <c:ext xmlns:c16="http://schemas.microsoft.com/office/drawing/2014/chart" uri="{C3380CC4-5D6E-409C-BE32-E72D297353CC}">
                  <c16:uniqueId val="{0000000D-D410-4F7D-92C3-91B314DC25BB}"/>
                </c:ext>
              </c:extLst>
            </c:dLbl>
            <c:dLbl>
              <c:idx val="21"/>
              <c:layout>
                <c:manualLayout>
                  <c:x val="1.3069783381204417E-2"/>
                  <c:y val="0"/>
                </c:manualLayout>
              </c:layout>
              <c:tx>
                <c:rich>
                  <a:bodyPr/>
                  <a:lstStyle/>
                  <a:p>
                    <a:fld id="{4D721D40-2C09-4BF0-8438-5AEFC7491FA3}"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{4D721D40-2C09-4BF0-8438-5AEFC7491FA3}</c15:txfldGUID>
                      <c15:f>'[4]SrO (Plot 3)'!$P$16</c15:f>
                      <c15:dlblFieldTableCache>
                        <c:ptCount val="1"/>
                        <c:pt idx="0">
                          <c:v>SKR 135</c:v>
                        </c:pt>
                      </c15:dlblFieldTableCache>
                    </c15:dlblFTEntry>
                  </c15:dlblFieldTable>
                  <c15:showDataLabelsRange val="0"/>
                </c:ext>
                <c:ext xmlns:c16="http://schemas.microsoft.com/office/drawing/2014/chart" uri="{C3380CC4-5D6E-409C-BE32-E72D297353CC}">
                  <c16:uniqueId val="{0000000E-D410-4F7D-92C3-91B314DC25BB}"/>
                </c:ext>
              </c:extLst>
            </c:dLbl>
            <c:dLbl>
              <c:idx val="23"/>
              <c:layout>
                <c:manualLayout>
                  <c:x val="5.2483460843913088E-2"/>
                  <c:y val="2.1640288935427732E-2"/>
                </c:manualLayout>
              </c:layout>
              <c:tx>
                <c:rich>
                  <a:bodyPr/>
                  <a:lstStyle/>
                  <a:p>
                    <a:fld id="{936D7F43-EDE8-458B-98EF-5B6547F54267}"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{936D7F43-EDE8-458B-98EF-5B6547F54267}</c15:txfldGUID>
                      <c15:f>'[4]SrO (Plot 3)'!$P$18</c15:f>
                      <c15:dlblFieldTableCache>
                        <c:ptCount val="1"/>
                        <c:pt idx="0">
                          <c:v>SKR 152</c:v>
                        </c:pt>
                      </c15:dlblFieldTableCache>
                    </c15:dlblFTEntry>
                  </c15:dlblFieldTable>
                  <c15:showDataLabelsRange val="0"/>
                </c:ext>
                <c:ext xmlns:c16="http://schemas.microsoft.com/office/drawing/2014/chart" uri="{C3380CC4-5D6E-409C-BE32-E72D297353CC}">
                  <c16:uniqueId val="{0000000F-D410-4F7D-92C3-91B314DC25BB}"/>
                </c:ext>
              </c:extLst>
            </c:dLbl>
            <c:dLbl>
              <c:idx val="25"/>
              <c:layout>
                <c:manualLayout>
                  <c:x val="-2.6085885982340934E-2"/>
                  <c:y val="5.136516085782656E-2"/>
                </c:manualLayout>
              </c:layout>
              <c:tx>
                <c:rich>
                  <a:bodyPr/>
                  <a:lstStyle/>
                  <a:p>
                    <a:fld id="{CE020D91-88B1-4CE6-9FBF-20C4E8054ED8}"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{CE020D91-88B1-4CE6-9FBF-20C4E8054ED8}</c15:txfldGUID>
                      <c15:f>'[4]SrO (Plot 3)'!$P$15</c15:f>
                      <c15:dlblFieldTableCache>
                        <c:ptCount val="1"/>
                        <c:pt idx="0">
                          <c:v>SKR 167</c:v>
                        </c:pt>
                      </c15:dlblFieldTableCache>
                    </c15:dlblFTEntry>
                  </c15:dlblFieldTable>
                  <c15:showDataLabelsRange val="0"/>
                </c:ext>
                <c:ext xmlns:c16="http://schemas.microsoft.com/office/drawing/2014/chart" uri="{C3380CC4-5D6E-409C-BE32-E72D297353CC}">
                  <c16:uniqueId val="{00000010-D410-4F7D-92C3-91B314DC25BB}"/>
                </c:ext>
              </c:extLst>
            </c:dLbl>
            <c:dLbl>
              <c:idx val="27"/>
              <c:layout>
                <c:manualLayout>
                  <c:x val="-3.104073553036055E-2"/>
                  <c:y val="8.4652250131947229E-2"/>
                </c:manualLayout>
              </c:layout>
              <c:tx>
                <c:rich>
                  <a:bodyPr/>
                  <a:lstStyle/>
                  <a:p>
                    <a:fld id="{67174B91-62F3-49DB-A975-2AD32661F4C9}"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{67174B91-62F3-49DB-A975-2AD32661F4C9}</c15:txfldGUID>
                      <c15:f>'[4]SrO (Plot 3)'!$P$17</c15:f>
                      <c15:dlblFieldTableCache>
                        <c:ptCount val="1"/>
                        <c:pt idx="0">
                          <c:v>SKR 172</c:v>
                        </c:pt>
                      </c15:dlblFieldTableCache>
                    </c15:dlblFTEntry>
                  </c15:dlblFieldTable>
                  <c15:showDataLabelsRange val="0"/>
                </c:ext>
                <c:ext xmlns:c16="http://schemas.microsoft.com/office/drawing/2014/chart" uri="{C3380CC4-5D6E-409C-BE32-E72D297353CC}">
                  <c16:uniqueId val="{00000011-D410-4F7D-92C3-91B314DC25BB}"/>
                </c:ext>
              </c:extLst>
            </c:dLbl>
            <c:dLbl>
              <c:idx val="28"/>
              <c:layout>
                <c:manualLayout>
                  <c:x val="4.8954160531870889E-3"/>
                  <c:y val="3.0864197530864196E-2"/>
                </c:manualLayout>
              </c:layout>
              <c:tx>
                <c:rich>
                  <a:bodyPr/>
                  <a:lstStyle/>
                  <a:p>
                    <a:fld id="{DBD2C82D-9A8D-4B57-88D3-42D09A57EFB9}"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{DBD2C82D-9A8D-4B57-88D3-42D09A57EFB9}</c15:txfldGUID>
                      <c15:f>'[4]SrO (Plot 3)'!$P$9</c15:f>
                      <c15:dlblFieldTableCache>
                        <c:ptCount val="1"/>
                        <c:pt idx="0">
                          <c:v>SKR 174</c:v>
                        </c:pt>
                      </c15:dlblFieldTableCache>
                    </c15:dlblFTEntry>
                  </c15:dlblFieldTable>
                  <c15:showDataLabelsRange val="0"/>
                </c:ext>
                <c:ext xmlns:c16="http://schemas.microsoft.com/office/drawing/2014/chart" uri="{C3380CC4-5D6E-409C-BE32-E72D297353CC}">
                  <c16:uniqueId val="{00000012-D410-4F7D-92C3-91B314DC25BB}"/>
                </c:ext>
              </c:extLst>
            </c:dLbl>
            <c:dLbl>
              <c:idx val="36"/>
              <c:layout>
                <c:manualLayout>
                  <c:x val="9.8039215686274508E-3"/>
                  <c:y val="-4.7153090400074048E-17"/>
                </c:manualLayout>
              </c:layout>
              <c:tx>
                <c:rich>
                  <a:bodyPr/>
                  <a:lstStyle/>
                  <a:p>
                    <a:fld id="{80CB4CEC-1ED0-4A75-83AA-8CF04971DF5B}"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{80CB4CEC-1ED0-4A75-83AA-8CF04971DF5B}</c15:txfldGUID>
                      <c15:f>'[4]SrO (Plot 3)'!$P$3</c15:f>
                      <c15:dlblFieldTableCache>
                        <c:ptCount val="1"/>
                        <c:pt idx="0">
                          <c:v>LKS 1</c:v>
                        </c:pt>
                      </c15:dlblFieldTableCache>
                    </c15:dlblFTEntry>
                  </c15:dlblFieldTable>
                  <c15:showDataLabelsRange val="0"/>
                </c:ext>
                <c:ext xmlns:c16="http://schemas.microsoft.com/office/drawing/2014/chart" uri="{C3380CC4-5D6E-409C-BE32-E72D297353CC}">
                  <c16:uniqueId val="{00000005-D410-4F7D-92C3-91B314DC25B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xVal>
            <c:numRef>
              <c:f>[3]Sr_d18O_Plot!$B$2:$B$39</c:f>
              <c:numCache>
                <c:formatCode>General</c:formatCode>
                <c:ptCount val="38"/>
                <c:pt idx="0">
                  <c:v>17.627111999999997</c:v>
                </c:pt>
                <c:pt idx="1">
                  <c:v>17.451637999999996</c:v>
                </c:pt>
                <c:pt idx="2">
                  <c:v>15.758829999999998</c:v>
                </c:pt>
                <c:pt idx="3">
                  <c:v>17.544536000000001</c:v>
                </c:pt>
                <c:pt idx="4">
                  <c:v>16.976825999999996</c:v>
                </c:pt>
                <c:pt idx="5">
                  <c:v>13.889320273422699</c:v>
                </c:pt>
                <c:pt idx="6">
                  <c:v>14.394648616630272</c:v>
                </c:pt>
                <c:pt idx="7">
                  <c:v>15.588083639950268</c:v>
                </c:pt>
                <c:pt idx="8">
                  <c:v>15.706351975594595</c:v>
                </c:pt>
                <c:pt idx="9">
                  <c:v>15.760110309978378</c:v>
                </c:pt>
                <c:pt idx="10">
                  <c:v>14.674191955425941</c:v>
                </c:pt>
                <c:pt idx="11">
                  <c:v>15.878378645622702</c:v>
                </c:pt>
                <c:pt idx="12">
                  <c:v>15.878378645622702</c:v>
                </c:pt>
                <c:pt idx="13">
                  <c:v>13.803306938408648</c:v>
                </c:pt>
                <c:pt idx="14">
                  <c:v>15.975143647513514</c:v>
                </c:pt>
                <c:pt idx="15">
                  <c:v>15.588083639950268</c:v>
                </c:pt>
                <c:pt idx="16">
                  <c:v>15.168768631756757</c:v>
                </c:pt>
                <c:pt idx="17">
                  <c:v>15.867626978745944</c:v>
                </c:pt>
                <c:pt idx="18">
                  <c:v>14.351641949123243</c:v>
                </c:pt>
                <c:pt idx="19">
                  <c:v>15.588083639950268</c:v>
                </c:pt>
                <c:pt idx="20">
                  <c:v>14.856970292330809</c:v>
                </c:pt>
                <c:pt idx="21">
                  <c:v>16.104163650034593</c:v>
                </c:pt>
                <c:pt idx="22">
                  <c:v>14.416151950383783</c:v>
                </c:pt>
                <c:pt idx="23">
                  <c:v>15.62033864058054</c:v>
                </c:pt>
                <c:pt idx="24">
                  <c:v>15.416056969922161</c:v>
                </c:pt>
                <c:pt idx="25">
                  <c:v>14.405400283507023</c:v>
                </c:pt>
                <c:pt idx="26">
                  <c:v>15.469815304305945</c:v>
                </c:pt>
                <c:pt idx="27">
                  <c:v>15.15801696488</c:v>
                </c:pt>
                <c:pt idx="28">
                  <c:v>15.975143647513514</c:v>
                </c:pt>
                <c:pt idx="29">
                  <c:v>15.985895314390271</c:v>
                </c:pt>
                <c:pt idx="30">
                  <c:v>15.104258630496217</c:v>
                </c:pt>
                <c:pt idx="31">
                  <c:v>15.566580306196757</c:v>
                </c:pt>
                <c:pt idx="32">
                  <c:v>15.115010297372974</c:v>
                </c:pt>
                <c:pt idx="33">
                  <c:v>15.523573638689731</c:v>
                </c:pt>
                <c:pt idx="34">
                  <c:v>15.362298635538375</c:v>
                </c:pt>
                <c:pt idx="35">
                  <c:v>15.330043634908106</c:v>
                </c:pt>
                <c:pt idx="36">
                  <c:v>18</c:v>
                </c:pt>
                <c:pt idx="37">
                  <c:v>12.2</c:v>
                </c:pt>
              </c:numCache>
            </c:numRef>
          </c:xVal>
          <c:yVal>
            <c:numRef>
              <c:f>[3]Sr_d18O_Plot!$C$2:$C$39</c:f>
              <c:numCache>
                <c:formatCode>General</c:formatCode>
                <c:ptCount val="38"/>
                <c:pt idx="0">
                  <c:v>0.713839</c:v>
                </c:pt>
                <c:pt idx="1">
                  <c:v>0.71104199999999995</c:v>
                </c:pt>
                <c:pt idx="2">
                  <c:v>0.70990600000000004</c:v>
                </c:pt>
                <c:pt idx="3">
                  <c:v>0.71186099999999997</c:v>
                </c:pt>
                <c:pt idx="4">
                  <c:v>0.71167400000000003</c:v>
                </c:pt>
                <c:pt idx="5">
                  <c:v>0.70705715999999985</c:v>
                </c:pt>
                <c:pt idx="6">
                  <c:v>0.7087419399999999</c:v>
                </c:pt>
                <c:pt idx="7">
                  <c:v>0.70886956999999984</c:v>
                </c:pt>
                <c:pt idx="8">
                  <c:v>0.70745596999999982</c:v>
                </c:pt>
                <c:pt idx="9">
                  <c:v>0.70798315999999983</c:v>
                </c:pt>
                <c:pt idx="10">
                  <c:v>0.70753077999999991</c:v>
                </c:pt>
                <c:pt idx="11">
                  <c:v>0.70858592999999992</c:v>
                </c:pt>
                <c:pt idx="12">
                  <c:v>0.7084492899999999</c:v>
                </c:pt>
                <c:pt idx="13">
                  <c:v>0.70742156999999983</c:v>
                </c:pt>
                <c:pt idx="14">
                  <c:v>0.70756893999999992</c:v>
                </c:pt>
                <c:pt idx="15">
                  <c:v>0.70790437999999989</c:v>
                </c:pt>
                <c:pt idx="16">
                  <c:v>0.70833500000000005</c:v>
                </c:pt>
                <c:pt idx="17">
                  <c:v>0.70686199999999999</c:v>
                </c:pt>
                <c:pt idx="18">
                  <c:v>0.70746721999999984</c:v>
                </c:pt>
                <c:pt idx="19">
                  <c:v>0.70780545999999989</c:v>
                </c:pt>
                <c:pt idx="20">
                  <c:v>0.70813456999999991</c:v>
                </c:pt>
                <c:pt idx="21">
                  <c:v>0.70727426999999987</c:v>
                </c:pt>
                <c:pt idx="22">
                  <c:v>0.70726303999999984</c:v>
                </c:pt>
                <c:pt idx="23">
                  <c:v>0.70832193999999993</c:v>
                </c:pt>
                <c:pt idx="24">
                  <c:v>0.70839832999999985</c:v>
                </c:pt>
                <c:pt idx="25">
                  <c:v>0.70723039999999993</c:v>
                </c:pt>
                <c:pt idx="26">
                  <c:v>0.70808943999999985</c:v>
                </c:pt>
                <c:pt idx="27">
                  <c:v>0.70683614999999989</c:v>
                </c:pt>
                <c:pt idx="28">
                  <c:v>0.70601956999999993</c:v>
                </c:pt>
                <c:pt idx="29">
                  <c:v>0.70857040999999987</c:v>
                </c:pt>
                <c:pt idx="30">
                  <c:v>0.70699800000000002</c:v>
                </c:pt>
                <c:pt idx="31">
                  <c:v>0.70873717999999986</c:v>
                </c:pt>
                <c:pt idx="32">
                  <c:v>0.70815508999999988</c:v>
                </c:pt>
                <c:pt idx="33">
                  <c:v>0.70767486999999984</c:v>
                </c:pt>
                <c:pt idx="34">
                  <c:v>0.70777731999999982</c:v>
                </c:pt>
                <c:pt idx="35">
                  <c:v>0.7080040299999999</c:v>
                </c:pt>
                <c:pt idx="36">
                  <c:v>0.70981000000000005</c:v>
                </c:pt>
                <c:pt idx="37">
                  <c:v>0.70250000000000001</c:v>
                </c:pt>
              </c:numCache>
            </c:numRef>
          </c:yVal>
          <c:smooth val="0"/>
          <c:extLst>
            <c:ext xmlns:c16="http://schemas.microsoft.com/office/drawing/2014/chart" uri="{C3380CC4-5D6E-409C-BE32-E72D297353CC}">
              <c16:uniqueId val="{00000013-D410-4F7D-92C3-91B314DC25BB}"/>
            </c:ext>
          </c:extLst>
        </c:ser>
        <c:ser>
          <c:idx val="1"/>
          <c:order val="1"/>
          <c:tx>
            <c:v>Migrants</c:v>
          </c:tx>
          <c:spPr>
            <a:ln w="25400" cap="rnd">
              <a:noFill/>
              <a:round/>
            </a:ln>
            <a:effectLst/>
          </c:spPr>
          <c:marker>
            <c:symbol val="circle"/>
            <c:size val="7"/>
            <c:spPr>
              <a:solidFill>
                <a:srgbClr val="FFC000"/>
              </a:solidFill>
              <a:ln w="9525">
                <a:solidFill>
                  <a:schemeClr val="tx1"/>
                </a:solidFill>
              </a:ln>
              <a:effectLst/>
            </c:spPr>
          </c:marker>
          <c:yVal>
            <c:numLit>
              <c:formatCode>General</c:formatCode>
              <c:ptCount val="1"/>
              <c:pt idx="0">
                <c:v>1</c:v>
              </c:pt>
            </c:numLit>
          </c:yVal>
          <c:smooth val="0"/>
          <c:extLst>
            <c:ext xmlns:c16="http://schemas.microsoft.com/office/drawing/2014/chart" uri="{C3380CC4-5D6E-409C-BE32-E72D297353CC}">
              <c16:uniqueId val="{00000014-D410-4F7D-92C3-91B314DC25BB}"/>
            </c:ext>
          </c:extLst>
        </c:ser>
        <c:ser>
          <c:idx val="4"/>
          <c:order val="2"/>
          <c:tx>
            <c:v>Error Bar</c:v>
          </c:tx>
          <c:spPr>
            <a:ln w="19050">
              <a:noFill/>
            </a:ln>
          </c:spPr>
          <c:marker>
            <c:symbol val="dash"/>
            <c:size val="5"/>
            <c:spPr>
              <a:solidFill>
                <a:srgbClr val="00B050"/>
              </a:solidFill>
              <a:ln>
                <a:solidFill>
                  <a:schemeClr val="tx1"/>
                </a:solidFill>
              </a:ln>
            </c:spPr>
          </c:marker>
          <c:errBars>
            <c:errDir val="y"/>
            <c:errBarType val="both"/>
            <c:errValType val="percentage"/>
            <c:noEndCap val="0"/>
            <c:val val="2.0000000000000005E-3"/>
          </c:errBars>
          <c:errBars>
            <c:errDir val="x"/>
            <c:errBarType val="both"/>
            <c:errValType val="fixedVal"/>
            <c:noEndCap val="0"/>
            <c:val val="0.5"/>
          </c:errBars>
          <c:xVal>
            <c:numRef>
              <c:f>[3]Sr_d18O_Plot!$B$46</c:f>
              <c:numCache>
                <c:formatCode>General</c:formatCode>
                <c:ptCount val="1"/>
                <c:pt idx="0">
                  <c:v>18</c:v>
                </c:pt>
              </c:numCache>
            </c:numRef>
          </c:xVal>
          <c:yVal>
            <c:numRef>
              <c:f>[3]Sr_d18O_Plot!$C$46</c:f>
              <c:numCache>
                <c:formatCode>General</c:formatCode>
                <c:ptCount val="1"/>
                <c:pt idx="0">
                  <c:v>0.70399999999999996</c:v>
                </c:pt>
              </c:numCache>
            </c:numRef>
          </c:yVal>
          <c:smooth val="0"/>
          <c:extLst>
            <c:ext xmlns:c16="http://schemas.microsoft.com/office/drawing/2014/chart" uri="{C3380CC4-5D6E-409C-BE32-E72D297353CC}">
              <c16:uniqueId val="{00000015-D410-4F7D-92C3-91B314DC25BB}"/>
            </c:ext>
          </c:extLst>
        </c:ser>
        <c:dLbls>
          <c:showLegendKey val="0"/>
          <c:showVal val="0"/>
          <c:showCatName val="0"/>
          <c:showSerName val="0"/>
          <c:showPercent val="0"/>
          <c:showBubbleSize val="0"/>
        </c:dLbls>
        <c:axId val="130058880"/>
        <c:axId val="130065152"/>
        <c:extLst>
          <c:ext xmlns:c15="http://schemas.microsoft.com/office/drawing/2012/chart" uri="{02D57815-91ED-43cb-92C2-25804820EDAC}">
            <c15:filteredScatterSeries>
              <c15:ser>
                <c:idx val="2"/>
                <c:order val="3"/>
                <c:tx>
                  <c:v>LKS 1</c:v>
                </c:tx>
                <c:spPr>
                  <a:ln w="25400" cap="rnd">
                    <a:noFill/>
                    <a:round/>
                  </a:ln>
                  <a:effectLst/>
                </c:spPr>
                <c:marker>
                  <c:symbol val="circle"/>
                  <c:size val="7"/>
                  <c:spPr>
                    <a:solidFill>
                      <a:srgbClr val="66FFFF"/>
                    </a:solidFill>
                    <a:ln w="9525">
                      <a:solidFill>
                        <a:schemeClr val="tx1"/>
                      </a:solidFill>
                    </a:ln>
                    <a:effectLst/>
                  </c:spPr>
                </c:marker>
                <c:yVal>
                  <c:numLit>
                    <c:formatCode>General</c:formatCode>
                    <c:ptCount val="1"/>
                    <c:pt idx="0">
                      <c:v>1</c:v>
                    </c:pt>
                  </c:numLit>
                </c:yVal>
                <c:smooth val="0"/>
                <c:extLst>
                  <c:ext xmlns:c16="http://schemas.microsoft.com/office/drawing/2014/chart" uri="{C3380CC4-5D6E-409C-BE32-E72D297353CC}">
                    <c16:uniqueId val="{00000016-D410-4F7D-92C3-91B314DC25BB}"/>
                  </c:ext>
                </c:extLst>
              </c15:ser>
            </c15:filteredScatterSeries>
            <c15:filteredScatterSeries>
              <c15:ser>
                <c:idx val="3"/>
                <c:order val="4"/>
                <c:tx>
                  <c:v>&gt;0.2</c:v>
                </c:tx>
                <c:spPr>
                  <a:ln w="19050">
                    <a:noFill/>
                  </a:ln>
                </c:spPr>
                <c:marker>
                  <c:spPr>
                    <a:ln>
                      <a:solidFill>
                        <a:schemeClr val="tx1"/>
                      </a:solidFill>
                    </a:ln>
                  </c:spPr>
                </c:marker>
                <c:xVal>
                  <c:numRef>
                    <c:extLst xmlns:c15="http://schemas.microsoft.com/office/drawing/2012/chart">
                      <c:ext xmlns:c15="http://schemas.microsoft.com/office/drawing/2012/chart" uri="{02D57815-91ED-43cb-92C2-25804820EDAC}">
                        <c15:formulaRef>
                          <c15:sqref>[5]Sr_d18O_Plot!$B$84:$B$95</c15:sqref>
                        </c15:formulaRef>
                      </c:ext>
                    </c:extLst>
                    <c:numCache>
                      <c:formatCode>General</c:formatCode>
                      <c:ptCount val="12"/>
                      <c:pt idx="0">
                        <c:v>15.330043634908106</c:v>
                      </c:pt>
                      <c:pt idx="1">
                        <c:v>13.889320273422699</c:v>
                      </c:pt>
                      <c:pt idx="2">
                        <c:v>15.706351975594595</c:v>
                      </c:pt>
                      <c:pt idx="3">
                        <c:v>16.104163650034593</c:v>
                      </c:pt>
                      <c:pt idx="4">
                        <c:v>15.975143647513514</c:v>
                      </c:pt>
                      <c:pt idx="5">
                        <c:v>14.351641949123243</c:v>
                      </c:pt>
                      <c:pt idx="6">
                        <c:v>13.803306938408648</c:v>
                      </c:pt>
                      <c:pt idx="7">
                        <c:v>14.416151950383783</c:v>
                      </c:pt>
                      <c:pt idx="8">
                        <c:v>15.15801696488</c:v>
                      </c:pt>
                      <c:pt idx="9">
                        <c:v>14.674191955425941</c:v>
                      </c:pt>
                      <c:pt idx="10">
                        <c:v>15.523573638689731</c:v>
                      </c:pt>
                      <c:pt idx="11">
                        <c:v>14.405400283507023</c:v>
                      </c:pt>
                    </c:numCache>
                  </c:numRef>
                </c:xVal>
                <c:yVal>
                  <c:numRef>
                    <c:extLst xmlns:c15="http://schemas.microsoft.com/office/drawing/2012/chart">
                      <c:ext xmlns:c15="http://schemas.microsoft.com/office/drawing/2012/chart" uri="{02D57815-91ED-43cb-92C2-25804820EDAC}">
                        <c15:formulaRef>
                          <c15:sqref>[5]Sr_d18O_Plot!$C$84:$C$95</c15:sqref>
                        </c15:formulaRef>
                      </c:ext>
                    </c:extLst>
                    <c:numCache>
                      <c:formatCode>General</c:formatCode>
                      <c:ptCount val="12"/>
                      <c:pt idx="0">
                        <c:v>0.7080040299999999</c:v>
                      </c:pt>
                      <c:pt idx="1">
                        <c:v>0.70705715999999996</c:v>
                      </c:pt>
                      <c:pt idx="2">
                        <c:v>0.70745596999999982</c:v>
                      </c:pt>
                      <c:pt idx="3">
                        <c:v>0.70727426999999987</c:v>
                      </c:pt>
                      <c:pt idx="4">
                        <c:v>0.70756893999999992</c:v>
                      </c:pt>
                      <c:pt idx="5">
                        <c:v>0.70746721999999984</c:v>
                      </c:pt>
                      <c:pt idx="6">
                        <c:v>0.70742156999999983</c:v>
                      </c:pt>
                      <c:pt idx="7">
                        <c:v>0.70726303999999984</c:v>
                      </c:pt>
                      <c:pt idx="8">
                        <c:v>0.70683614999999989</c:v>
                      </c:pt>
                      <c:pt idx="9">
                        <c:v>0.70753077999999991</c:v>
                      </c:pt>
                      <c:pt idx="10">
                        <c:v>0.70767486999999984</c:v>
                      </c:pt>
                      <c:pt idx="11">
                        <c:v>0.70723039999999993</c:v>
                      </c:pt>
                    </c:numCache>
                  </c:numRef>
                </c:yVal>
                <c:smooth val="0"/>
                <c:extLst xmlns:c15="http://schemas.microsoft.com/office/drawing/2012/chart">
                  <c:ext xmlns:c16="http://schemas.microsoft.com/office/drawing/2014/chart" uri="{C3380CC4-5D6E-409C-BE32-E72D297353CC}">
                    <c16:uniqueId val="{00000017-D410-4F7D-92C3-91B314DC25BB}"/>
                  </c:ext>
                </c:extLst>
              </c15:ser>
            </c15:filteredScatterSeries>
          </c:ext>
        </c:extLst>
      </c:scatterChart>
      <c:valAx>
        <c:axId val="130058880"/>
        <c:scaling>
          <c:orientation val="minMax"/>
          <c:min val="12"/>
        </c:scaling>
        <c:delete val="0"/>
        <c:axPos val="b"/>
        <c:majorGridlines>
          <c:spPr>
            <a:ln w="9525" cap="flat" cmpd="sng" algn="ctr">
              <a:noFill/>
              <a:round/>
            </a:ln>
            <a:effectLst/>
          </c:spPr>
        </c:majorGridlines>
        <c:title>
          <c:tx>
            <c:rich>
              <a:bodyPr rot="0" vert="horz"/>
              <a:lstStyle/>
              <a:p>
                <a:pPr>
                  <a:defRPr b="0"/>
                </a:pPr>
                <a:r>
                  <a:rPr lang="el-GR" b="0"/>
                  <a:t>δ</a:t>
                </a:r>
                <a:r>
                  <a:rPr lang="el-GR" b="0" baseline="30000"/>
                  <a:t>18</a:t>
                </a:r>
                <a:r>
                  <a:rPr lang="en-US" b="0"/>
                  <a:t>O</a:t>
                </a:r>
                <a:r>
                  <a:rPr lang="en-US" b="0" baseline="-25000"/>
                  <a:t>phosphate</a:t>
                </a:r>
                <a:r>
                  <a:rPr lang="en-US" b="0"/>
                  <a:t>  </a:t>
                </a:r>
                <a:r>
                  <a:rPr lang="en-GB" b="0"/>
                  <a:t>‰ (VSMOW)</a:t>
                </a:r>
                <a:endParaRPr lang="en-US" b="0"/>
              </a:p>
            </c:rich>
          </c:tx>
          <c:overlay val="0"/>
          <c:spPr>
            <a:noFill/>
            <a:ln>
              <a:noFill/>
            </a:ln>
            <a:effectLst/>
          </c:spPr>
        </c:title>
        <c:numFmt formatCode="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30065152"/>
        <c:crosses val="autoZero"/>
        <c:crossBetween val="midCat"/>
      </c:valAx>
      <c:valAx>
        <c:axId val="130065152"/>
        <c:scaling>
          <c:orientation val="minMax"/>
          <c:max val="0.7140000000000003"/>
          <c:min val="0.70200000000000029"/>
        </c:scaling>
        <c:delete val="0"/>
        <c:axPos val="l"/>
        <c:majorGridlines>
          <c:spPr>
            <a:ln w="9525" cap="flat" cmpd="sng" algn="ctr">
              <a:noFill/>
              <a:round/>
            </a:ln>
            <a:effectLst/>
          </c:spPr>
        </c:majorGridlines>
        <c:title>
          <c:tx>
            <c:rich>
              <a:bodyPr rot="-5400000" vert="horz"/>
              <a:lstStyle/>
              <a:p>
                <a:pPr>
                  <a:defRPr b="0"/>
                </a:pPr>
                <a:r>
                  <a:rPr lang="en-US" b="0" baseline="30000"/>
                  <a:t>87</a:t>
                </a:r>
                <a:r>
                  <a:rPr lang="en-US" b="0"/>
                  <a:t>Sr/</a:t>
                </a:r>
                <a:r>
                  <a:rPr lang="en-US" b="0" baseline="30000"/>
                  <a:t>86</a:t>
                </a:r>
                <a:r>
                  <a:rPr lang="en-US" b="0"/>
                  <a:t>Sr</a:t>
                </a:r>
              </a:p>
            </c:rich>
          </c:tx>
          <c:layout>
            <c:manualLayout>
              <c:xMode val="edge"/>
              <c:yMode val="edge"/>
              <c:x val="1.3071895424836602E-2"/>
              <c:y val="0.3949673536178348"/>
            </c:manualLayout>
          </c:layout>
          <c:overlay val="0"/>
          <c:spPr>
            <a:noFill/>
            <a:ln>
              <a:noFill/>
            </a:ln>
            <a:effectLst/>
          </c:spPr>
        </c:title>
        <c:numFmt formatCode="#,##0.0000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130058880"/>
        <c:crosses val="autoZero"/>
        <c:crossBetween val="midCat"/>
      </c:valAx>
      <c:spPr>
        <a:noFill/>
        <a:ln>
          <a:noFill/>
        </a:ln>
        <a:effectLst/>
      </c:spPr>
    </c:plotArea>
    <c:legend>
      <c:legendPos val="tr"/>
      <c:overlay val="1"/>
      <c:spPr>
        <a:noFill/>
        <a:ln>
          <a:solidFill>
            <a:schemeClr val="accent3">
              <a:alpha val="50000"/>
            </a:schemeClr>
          </a:solidFill>
        </a:ln>
        <a:effectLst/>
      </c:spPr>
      <c:txPr>
        <a:bodyPr rot="0" vert="horz"/>
        <a:lstStyle/>
        <a:p>
          <a:pPr>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000000000000022" l="0.70000000000000018" r="0.70000000000000018" t="0.75000000000000022" header="0.3000000000000001" footer="0.3000000000000001"/>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1"/>
          <c:order val="0"/>
          <c:tx>
            <c:v>Skriðuklaustur</c:v>
          </c:tx>
          <c:spPr>
            <a:ln>
              <a:noFill/>
            </a:ln>
          </c:spPr>
          <c:xVal>
            <c:numRef>
              <c:f>[3]Sr_ratio_v_ppm!$B$2:$B$33</c:f>
              <c:numCache>
                <c:formatCode>General</c:formatCode>
                <c:ptCount val="32"/>
                <c:pt idx="0">
                  <c:v>47.837706511175902</c:v>
                </c:pt>
                <c:pt idx="1">
                  <c:v>156.68350168350167</c:v>
                </c:pt>
                <c:pt idx="2">
                  <c:v>140.40972222222223</c:v>
                </c:pt>
                <c:pt idx="3">
                  <c:v>46.041055718475072</c:v>
                </c:pt>
                <c:pt idx="4">
                  <c:v>72.389155982905976</c:v>
                </c:pt>
                <c:pt idx="5">
                  <c:v>40.800951625693898</c:v>
                </c:pt>
                <c:pt idx="6">
                  <c:v>97.450248756218897</c:v>
                </c:pt>
                <c:pt idx="7">
                  <c:v>88.176895306859208</c:v>
                </c:pt>
                <c:pt idx="8">
                  <c:v>44.138022915001329</c:v>
                </c:pt>
                <c:pt idx="9">
                  <c:v>45.146977260122014</c:v>
                </c:pt>
                <c:pt idx="10">
                  <c:v>52.90026246719161</c:v>
                </c:pt>
                <c:pt idx="11">
                  <c:v>93.7</c:v>
                </c:pt>
                <c:pt idx="12">
                  <c:v>71.2</c:v>
                </c:pt>
                <c:pt idx="13">
                  <c:v>44.399677679290896</c:v>
                </c:pt>
                <c:pt idx="14">
                  <c:v>67.247611670539627</c:v>
                </c:pt>
                <c:pt idx="15">
                  <c:v>64.12873717090585</c:v>
                </c:pt>
                <c:pt idx="16">
                  <c:v>45.826023391812861</c:v>
                </c:pt>
                <c:pt idx="17">
                  <c:v>43.687913907284766</c:v>
                </c:pt>
                <c:pt idx="18">
                  <c:v>53.125767624662238</c:v>
                </c:pt>
                <c:pt idx="19">
                  <c:v>73.537604456824511</c:v>
                </c:pt>
                <c:pt idx="20">
                  <c:v>18.311459215354219</c:v>
                </c:pt>
                <c:pt idx="21">
                  <c:v>82.275026624068161</c:v>
                </c:pt>
                <c:pt idx="22">
                  <c:v>43.175505050505052</c:v>
                </c:pt>
                <c:pt idx="23">
                  <c:v>74.973544973544975</c:v>
                </c:pt>
                <c:pt idx="24">
                  <c:v>79.552129221732756</c:v>
                </c:pt>
                <c:pt idx="25">
                  <c:v>43.9</c:v>
                </c:pt>
                <c:pt idx="26">
                  <c:v>111.25509959203262</c:v>
                </c:pt>
                <c:pt idx="27">
                  <c:v>80.898188937836508</c:v>
                </c:pt>
                <c:pt idx="28">
                  <c:v>25.794544544544543</c:v>
                </c:pt>
                <c:pt idx="29">
                  <c:v>87.333333333333343</c:v>
                </c:pt>
                <c:pt idx="30">
                  <c:v>50.38866026520347</c:v>
                </c:pt>
                <c:pt idx="31">
                  <c:v>155</c:v>
                </c:pt>
              </c:numCache>
            </c:numRef>
          </c:xVal>
          <c:yVal>
            <c:numRef>
              <c:f>[3]Sr_ratio_v_ppm!$C$2:$C$33</c:f>
              <c:numCache>
                <c:formatCode>General</c:formatCode>
                <c:ptCount val="32"/>
                <c:pt idx="0">
                  <c:v>0.70705715999999985</c:v>
                </c:pt>
                <c:pt idx="1">
                  <c:v>0.70874194000000001</c:v>
                </c:pt>
                <c:pt idx="2">
                  <c:v>0.70886956999999984</c:v>
                </c:pt>
                <c:pt idx="3">
                  <c:v>0.70745596999999982</c:v>
                </c:pt>
                <c:pt idx="4">
                  <c:v>0.70798315999999983</c:v>
                </c:pt>
                <c:pt idx="5">
                  <c:v>0.70753077999999991</c:v>
                </c:pt>
                <c:pt idx="6">
                  <c:v>0.70858592999999992</c:v>
                </c:pt>
                <c:pt idx="7">
                  <c:v>0.7084492899999999</c:v>
                </c:pt>
                <c:pt idx="8">
                  <c:v>0.70742156999999983</c:v>
                </c:pt>
                <c:pt idx="9">
                  <c:v>0.70756893999999992</c:v>
                </c:pt>
                <c:pt idx="10">
                  <c:v>0.70790437999999989</c:v>
                </c:pt>
                <c:pt idx="11">
                  <c:v>0.70833500000000005</c:v>
                </c:pt>
                <c:pt idx="12">
                  <c:v>0.70686199999999999</c:v>
                </c:pt>
                <c:pt idx="13">
                  <c:v>0.70746721999999984</c:v>
                </c:pt>
                <c:pt idx="14">
                  <c:v>0.70780545999999989</c:v>
                </c:pt>
                <c:pt idx="15">
                  <c:v>0.70813456999999991</c:v>
                </c:pt>
                <c:pt idx="16">
                  <c:v>0.70727426999999987</c:v>
                </c:pt>
                <c:pt idx="17">
                  <c:v>0.70726303999999984</c:v>
                </c:pt>
                <c:pt idx="18">
                  <c:v>0.70832193999999993</c:v>
                </c:pt>
                <c:pt idx="19">
                  <c:v>0.70839832999999985</c:v>
                </c:pt>
                <c:pt idx="20">
                  <c:v>0.70723039999999993</c:v>
                </c:pt>
                <c:pt idx="21">
                  <c:v>0.70808943999999985</c:v>
                </c:pt>
                <c:pt idx="22">
                  <c:v>0.70683614999999989</c:v>
                </c:pt>
                <c:pt idx="23">
                  <c:v>0.70601956999999993</c:v>
                </c:pt>
                <c:pt idx="24">
                  <c:v>0.70857040999999987</c:v>
                </c:pt>
                <c:pt idx="25">
                  <c:v>0.70699800000000002</c:v>
                </c:pt>
                <c:pt idx="26">
                  <c:v>0.70873717999999986</c:v>
                </c:pt>
                <c:pt idx="27">
                  <c:v>0.70815508999999988</c:v>
                </c:pt>
                <c:pt idx="28">
                  <c:v>0.70767486999999984</c:v>
                </c:pt>
                <c:pt idx="29">
                  <c:v>0.70777731999999982</c:v>
                </c:pt>
                <c:pt idx="30">
                  <c:v>0.7080040299999999</c:v>
                </c:pt>
                <c:pt idx="31">
                  <c:v>0.70981000000000005</c:v>
                </c:pt>
              </c:numCache>
            </c:numRef>
          </c:yVal>
          <c:smooth val="0"/>
          <c:extLst>
            <c:ext xmlns:c16="http://schemas.microsoft.com/office/drawing/2014/chart" uri="{C3380CC4-5D6E-409C-BE32-E72D297353CC}">
              <c16:uniqueId val="{00000011-B01E-49B8-9DAD-D8B6AD332EE7}"/>
            </c:ext>
          </c:extLst>
        </c:ser>
        <c:ser>
          <c:idx val="0"/>
          <c:order val="1"/>
          <c:tx>
            <c:v>Skriðuklaustur</c:v>
          </c:tx>
          <c:spPr>
            <a:ln w="19050" cap="rnd">
              <a:noFill/>
              <a:round/>
            </a:ln>
            <a:effectLst/>
          </c:spPr>
          <c:marker>
            <c:symbol val="circle"/>
            <c:size val="7"/>
            <c:spPr>
              <a:solidFill>
                <a:schemeClr val="accent1"/>
              </a:solidFill>
              <a:ln w="9525">
                <a:solidFill>
                  <a:schemeClr val="tx1"/>
                </a:solidFill>
              </a:ln>
              <a:effectLst/>
            </c:spPr>
          </c:marker>
          <c:dPt>
            <c:idx val="31"/>
            <c:marker>
              <c:spPr>
                <a:solidFill>
                  <a:srgbClr val="66FFFF"/>
                </a:solidFill>
                <a:ln w="9525">
                  <a:solidFill>
                    <a:schemeClr val="tx1"/>
                  </a:solidFill>
                </a:ln>
                <a:effectLst/>
              </c:spPr>
            </c:marker>
            <c:bubble3D val="0"/>
            <c:extLst>
              <c:ext xmlns:c16="http://schemas.microsoft.com/office/drawing/2014/chart" uri="{C3380CC4-5D6E-409C-BE32-E72D297353CC}">
                <c16:uniqueId val="{00000003-B01E-49B8-9DAD-D8B6AD332EE7}"/>
              </c:ext>
            </c:extLst>
          </c:dPt>
          <c:dLbls>
            <c:dLbl>
              <c:idx val="1"/>
              <c:layout>
                <c:manualLayout>
                  <c:x val="2.1346469622331693E-2"/>
                  <c:y val="0"/>
                </c:manualLayout>
              </c:layout>
              <c:tx>
                <c:rich>
                  <a:bodyPr/>
                  <a:lstStyle/>
                  <a:p>
                    <a:fld id="{94D49A68-E58F-463E-B193-6487816CB1C0}"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{94D49A68-E58F-463E-B193-6487816CB1C0}</c15:txfldGUID>
                      <c15:f>[3]Sr_ratio_v_ppm!$A$3</c15:f>
                      <c15:dlblFieldTableCache>
                        <c:ptCount val="1"/>
                        <c:pt idx="0">
                          <c:v>SKR 10</c:v>
                        </c:pt>
                      </c15:dlblFieldTableCache>
                    </c15:dlblFTEntry>
                  </c15:dlblFieldTable>
                  <c15:showDataLabelsRange val="0"/>
                </c:ext>
                <c:ext xmlns:c16="http://schemas.microsoft.com/office/drawing/2014/chart" uri="{C3380CC4-5D6E-409C-BE32-E72D297353CC}">
                  <c16:uniqueId val="{00000004-B01E-49B8-9DAD-D8B6AD332EE7}"/>
                </c:ext>
              </c:extLst>
            </c:dLbl>
            <c:dLbl>
              <c:idx val="2"/>
              <c:layout>
                <c:manualLayout>
                  <c:x val="1.4778325123152589E-2"/>
                  <c:y val="-3.0828516377649325E-2"/>
                </c:manualLayout>
              </c:layout>
              <c:tx>
                <c:rich>
                  <a:bodyPr/>
                  <a:lstStyle/>
                  <a:p>
                    <a:fld id="{1D4BEA13-DA83-401D-A63B-7A2C6B0DB355}"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{1D4BEA13-DA83-401D-A63B-7A2C6B0DB355}</c15:txfldGUID>
                      <c15:f>[3]Sr_ratio_v_ppm!$A$4</c15:f>
                      <c15:dlblFieldTableCache>
                        <c:ptCount val="1"/>
                        <c:pt idx="0">
                          <c:v>SKR 14</c:v>
                        </c:pt>
                      </c15:dlblFieldTableCache>
                    </c15:dlblFTEntry>
                  </c15:dlblFieldTable>
                  <c15:showDataLabelsRange val="0"/>
                </c:ext>
                <c:ext xmlns:c16="http://schemas.microsoft.com/office/drawing/2014/chart" uri="{C3380CC4-5D6E-409C-BE32-E72D297353CC}">
                  <c16:uniqueId val="{00000005-B01E-49B8-9DAD-D8B6AD332EE7}"/>
                </c:ext>
              </c:extLst>
            </c:dLbl>
            <c:dLbl>
              <c:idx val="3"/>
              <c:layout>
                <c:manualLayout>
                  <c:x val="3.8543576766392987E-2"/>
                  <c:y val="2.8272086768301546E-2"/>
                </c:manualLayout>
              </c:layout>
              <c:tx>
                <c:rich>
                  <a:bodyPr/>
                  <a:lstStyle/>
                  <a:p>
                    <a:fld id="{6FE1F50E-03BE-490F-8F6F-1221D56FCBD3}"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layout>
                    <c:manualLayout>
                      <c:w val="6.8630667490093153E-2"/>
                      <c:h val="2.5677222656908142E-2"/>
                    </c:manualLayout>
                  </c15:layout>
                  <c15:dlblFieldTable>
                    <c15:dlblFTEntry>
                      <c15:txfldGUID>{6FE1F50E-03BE-490F-8F6F-1221D56FCBD3}</c15:txfldGUID>
                      <c15:f>[3]Sr_ratio_v_ppm!$A$5</c15:f>
                      <c15:dlblFieldTableCache>
                        <c:ptCount val="1"/>
                        <c:pt idx="0">
                          <c:v>SKR 22</c:v>
                        </c:pt>
                      </c15:dlblFieldTableCache>
                    </c15:dlblFTEntry>
                  </c15:dlblFieldTable>
                  <c15:showDataLabelsRange val="0"/>
                </c:ext>
                <c:ext xmlns:c16="http://schemas.microsoft.com/office/drawing/2014/chart" uri="{C3380CC4-5D6E-409C-BE32-E72D297353CC}">
                  <c16:uniqueId val="{00000006-B01E-49B8-9DAD-D8B6AD332EE7}"/>
                </c:ext>
              </c:extLst>
            </c:dLbl>
            <c:dLbl>
              <c:idx val="12"/>
              <c:layout>
                <c:manualLayout>
                  <c:x val="3.4482758620689537E-2"/>
                  <c:y val="0"/>
                </c:manualLayout>
              </c:layout>
              <c:tx>
                <c:rich>
                  <a:bodyPr/>
                  <a:lstStyle/>
                  <a:p>
                    <a:fld id="{2340C90E-A5D3-44AC-9F4B-AB42C625418B}"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{2340C90E-A5D3-44AC-9F4B-AB42C625418B}</c15:txfldGUID>
                      <c15:f>[3]Sr_ratio_v_ppm!$A$14</c15:f>
                      <c15:dlblFieldTableCache>
                        <c:ptCount val="1"/>
                        <c:pt idx="0">
                          <c:v>SKR 115</c:v>
                        </c:pt>
                      </c15:dlblFieldTableCache>
                    </c15:dlblFTEntry>
                  </c15:dlblFieldTable>
                  <c15:showDataLabelsRange val="0"/>
                </c:ext>
                <c:ext xmlns:c16="http://schemas.microsoft.com/office/drawing/2014/chart" uri="{C3380CC4-5D6E-409C-BE32-E72D297353CC}">
                  <c16:uniqueId val="{00000007-B01E-49B8-9DAD-D8B6AD332EE7}"/>
                </c:ext>
              </c:extLst>
            </c:dLbl>
            <c:dLbl>
              <c:idx val="18"/>
              <c:layout>
                <c:manualLayout>
                  <c:x val="9.852216748768473E-3"/>
                  <c:y val="-6.9364161849710976E-2"/>
                </c:manualLayout>
              </c:layout>
              <c:tx>
                <c:rich>
                  <a:bodyPr/>
                  <a:lstStyle/>
                  <a:p>
                    <a:fld id="{50B5E44A-BD54-4BC2-B820-69443301E057}"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{50B5E44A-BD54-4BC2-B820-69443301E057}</c15:txfldGUID>
                      <c15:f>[3]Sr_ratio_v_ppm!$A$20</c15:f>
                      <c15:dlblFieldTableCache>
                        <c:ptCount val="1"/>
                        <c:pt idx="0">
                          <c:v>SKR 152</c:v>
                        </c:pt>
                      </c15:dlblFieldTableCache>
                    </c15:dlblFTEntry>
                  </c15:dlblFieldTable>
                  <c15:showDataLabelsRange val="0"/>
                </c:ext>
                <c:ext xmlns:c16="http://schemas.microsoft.com/office/drawing/2014/chart" uri="{C3380CC4-5D6E-409C-BE32-E72D297353CC}">
                  <c16:uniqueId val="{00000008-B01E-49B8-9DAD-D8B6AD332EE7}"/>
                </c:ext>
              </c:extLst>
            </c:dLbl>
            <c:dLbl>
              <c:idx val="20"/>
              <c:layout>
                <c:manualLayout>
                  <c:x val="-9.3596059113300503E-2"/>
                  <c:y val="0"/>
                </c:manualLayout>
              </c:layout>
              <c:tx>
                <c:rich>
                  <a:bodyPr/>
                  <a:lstStyle/>
                  <a:p>
                    <a:fld id="{4AF11728-EB21-4E5B-B904-BF077D6C6B6D}"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{4AF11728-EB21-4E5B-B904-BF077D6C6B6D}</c15:txfldGUID>
                      <c15:f>[3]Sr_ratio_v_ppm!$A$22</c15:f>
                      <c15:dlblFieldTableCache>
                        <c:ptCount val="1"/>
                        <c:pt idx="0">
                          <c:v>SKR 167</c:v>
                        </c:pt>
                      </c15:dlblFieldTableCache>
                    </c15:dlblFTEntry>
                  </c15:dlblFieldTable>
                  <c15:showDataLabelsRange val="0"/>
                </c:ext>
                <c:ext xmlns:c16="http://schemas.microsoft.com/office/drawing/2014/chart" uri="{C3380CC4-5D6E-409C-BE32-E72D297353CC}">
                  <c16:uniqueId val="{00000009-B01E-49B8-9DAD-D8B6AD332EE7}"/>
                </c:ext>
              </c:extLst>
            </c:dLbl>
            <c:dLbl>
              <c:idx val="22"/>
              <c:layout>
                <c:manualLayout>
                  <c:x val="9.852216748768473E-3"/>
                  <c:y val="8.2209377007064779E-2"/>
                </c:manualLayout>
              </c:layout>
              <c:tx>
                <c:rich>
                  <a:bodyPr/>
                  <a:lstStyle/>
                  <a:p>
                    <a:fld id="{4596F780-F054-459F-8496-F5A7A57AF3D5}"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{4596F780-F054-459F-8496-F5A7A57AF3D5}</c15:txfldGUID>
                      <c15:f>[3]Sr_ratio_v_ppm!$A$24</c15:f>
                      <c15:dlblFieldTableCache>
                        <c:ptCount val="1"/>
                        <c:pt idx="0">
                          <c:v>SKR 172</c:v>
                        </c:pt>
                      </c15:dlblFieldTableCache>
                    </c15:dlblFTEntry>
                  </c15:dlblFieldTable>
                  <c15:showDataLabelsRange val="0"/>
                </c:ext>
                <c:ext xmlns:c16="http://schemas.microsoft.com/office/drawing/2014/chart" uri="{C3380CC4-5D6E-409C-BE32-E72D297353CC}">
                  <c16:uniqueId val="{0000000A-B01E-49B8-9DAD-D8B6AD332EE7}"/>
                </c:ext>
              </c:extLst>
            </c:dLbl>
            <c:dLbl>
              <c:idx val="23"/>
              <c:layout>
                <c:manualLayout>
                  <c:x val="1.9704433497536887E-2"/>
                  <c:y val="0"/>
                </c:manualLayout>
              </c:layout>
              <c:tx>
                <c:rich>
                  <a:bodyPr/>
                  <a:lstStyle/>
                  <a:p>
                    <a:fld id="{54412027-D6DF-4CD5-9C1C-2B29A67355C9}"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{54412027-D6DF-4CD5-9C1C-2B29A67355C9}</c15:txfldGUID>
                      <c15:f>[3]Sr_ratio_v_ppm!$A$25</c15:f>
                      <c15:dlblFieldTableCache>
                        <c:ptCount val="1"/>
                        <c:pt idx="0">
                          <c:v>SKR 174</c:v>
                        </c:pt>
                      </c15:dlblFieldTableCache>
                    </c15:dlblFTEntry>
                  </c15:dlblFieldTable>
                  <c15:showDataLabelsRange val="0"/>
                </c:ext>
                <c:ext xmlns:c16="http://schemas.microsoft.com/office/drawing/2014/chart" uri="{C3380CC4-5D6E-409C-BE32-E72D297353CC}">
                  <c16:uniqueId val="{0000000B-B01E-49B8-9DAD-D8B6AD332EE7}"/>
                </c:ext>
              </c:extLst>
            </c:dLbl>
            <c:dLbl>
              <c:idx val="26"/>
              <c:layout>
                <c:manualLayout>
                  <c:x val="3.2840722495893707E-3"/>
                  <c:y val="5.394990366088627E-2"/>
                </c:manualLayout>
              </c:layout>
              <c:tx>
                <c:rich>
                  <a:bodyPr/>
                  <a:lstStyle/>
                  <a:p>
                    <a:fld id="{B667C7AB-3396-4F82-9072-CC5CE4C43894}"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{B667C7AB-3396-4F82-9072-CC5CE4C43894}</c15:txfldGUID>
                      <c15:f>[3]Sr_ratio_v_ppm!$A$28</c15:f>
                      <c15:dlblFieldTableCache>
                        <c:ptCount val="1"/>
                        <c:pt idx="0">
                          <c:v>SKR 195</c:v>
                        </c:pt>
                      </c15:dlblFieldTableCache>
                    </c15:dlblFTEntry>
                  </c15:dlblFieldTable>
                  <c15:showDataLabelsRange val="0"/>
                </c:ext>
                <c:ext xmlns:c16="http://schemas.microsoft.com/office/drawing/2014/chart" uri="{C3380CC4-5D6E-409C-BE32-E72D297353CC}">
                  <c16:uniqueId val="{0000000C-B01E-49B8-9DAD-D8B6AD332EE7}"/>
                </c:ext>
              </c:extLst>
            </c:dLbl>
            <c:dLbl>
              <c:idx val="28"/>
              <c:layout>
                <c:manualLayout>
                  <c:x val="6.5681444991790121E-3"/>
                  <c:y val="-5.3949903660886367E-2"/>
                </c:manualLayout>
              </c:layout>
              <c:tx>
                <c:rich>
                  <a:bodyPr/>
                  <a:lstStyle/>
                  <a:p>
                    <a:fld id="{DAFD2BF4-B2C4-4D33-BCC9-87AEE51F2B49}"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{DAFD2BF4-B2C4-4D33-BCC9-87AEE51F2B49}</c15:txfldGUID>
                      <c15:f>[3]Sr_ratio_v_ppm!$A$30</c15:f>
                      <c15:dlblFieldTableCache>
                        <c:ptCount val="1"/>
                        <c:pt idx="0">
                          <c:v>SKR 221</c:v>
                        </c:pt>
                      </c15:dlblFieldTableCache>
                    </c15:dlblFTEntry>
                  </c15:dlblFieldTable>
                  <c15:showDataLabelsRange val="0"/>
                </c:ext>
                <c:ext xmlns:c16="http://schemas.microsoft.com/office/drawing/2014/chart" uri="{C3380CC4-5D6E-409C-BE32-E72D297353CC}">
                  <c16:uniqueId val="{0000000D-B01E-49B8-9DAD-D8B6AD332EE7}"/>
                </c:ext>
              </c:extLst>
            </c:dLbl>
            <c:dLbl>
              <c:idx val="29"/>
              <c:layout>
                <c:manualLayout>
                  <c:x val="2.4630541871921062E-2"/>
                  <c:y val="0"/>
                </c:manualLayout>
              </c:layout>
              <c:tx>
                <c:rich>
                  <a:bodyPr/>
                  <a:lstStyle/>
                  <a:p>
                    <a:fld id="{15FF189F-FD60-4336-B41B-A81639627513}"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{15FF189F-FD60-4336-B41B-A81639627513}</c15:txfldGUID>
                      <c15:f>[3]Sr_ratio_v_ppm!$A$31</c15:f>
                      <c15:dlblFieldTableCache>
                        <c:ptCount val="1"/>
                        <c:pt idx="0">
                          <c:v>SKR 226</c:v>
                        </c:pt>
                      </c15:dlblFieldTableCache>
                    </c15:dlblFTEntry>
                  </c15:dlblFieldTable>
                  <c15:showDataLabelsRange val="0"/>
                </c:ext>
                <c:ext xmlns:c16="http://schemas.microsoft.com/office/drawing/2014/chart" uri="{C3380CC4-5D6E-409C-BE32-E72D297353CC}">
                  <c16:uniqueId val="{0000000E-B01E-49B8-9DAD-D8B6AD332EE7}"/>
                </c:ext>
              </c:extLst>
            </c:dLbl>
            <c:dLbl>
              <c:idx val="31"/>
              <c:layout>
                <c:manualLayout>
                  <c:x val="1.8062397372742199E-2"/>
                  <c:y val="0"/>
                </c:manualLayout>
              </c:layout>
              <c:tx>
                <c:rich>
                  <a:bodyPr/>
                  <a:lstStyle/>
                  <a:p>
                    <a:fld id="{7B1F057E-0E2D-4DE1-A567-CE01A25F5D2D}"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{7B1F057E-0E2D-4DE1-A567-CE01A25F5D2D}</c15:txfldGUID>
                      <c15:f>[3]Sr_ratio_v_ppm!$A$33</c15:f>
                      <c15:dlblFieldTableCache>
                        <c:ptCount val="1"/>
                        <c:pt idx="0">
                          <c:v>LKS 1</c:v>
                        </c:pt>
                      </c15:dlblFieldTableCache>
                    </c15:dlblFTEntry>
                  </c15:dlblFieldTable>
                  <c15:showDataLabelsRange val="0"/>
                </c:ext>
                <c:ext xmlns:c16="http://schemas.microsoft.com/office/drawing/2014/chart" uri="{C3380CC4-5D6E-409C-BE32-E72D297353CC}">
                  <c16:uniqueId val="{00000003-B01E-49B8-9DAD-D8B6AD332EE7}"/>
                </c:ext>
              </c:extLst>
            </c:dLbl>
            <c:spPr>
              <a:noFill/>
              <a:ln>
                <a:noFill/>
              </a:ln>
              <a:effectLst/>
            </c:spPr>
            <c:txPr>
              <a:bodyPr rot="0" vert="horz"/>
              <a:lstStyle/>
              <a:p>
                <a:pPr>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trendline>
            <c:spPr>
              <a:ln w="19050" cap="rnd">
                <a:solidFill>
                  <a:schemeClr val="accent1"/>
                </a:solidFill>
                <a:prstDash val="sysDot"/>
              </a:ln>
              <a:effectLst/>
            </c:spPr>
            <c:trendlineType val="linear"/>
            <c:dispRSqr val="1"/>
            <c:dispEq val="0"/>
            <c:trendlineLbl>
              <c:layout>
                <c:manualLayout>
                  <c:x val="4.7745870001543927E-4"/>
                  <c:y val="-6.8949663504787907E-3"/>
                </c:manualLayout>
              </c:layout>
              <c:numFmt formatCode="General" sourceLinked="0"/>
              <c:spPr>
                <a:noFill/>
                <a:ln>
                  <a:noFill/>
                </a:ln>
                <a:effectLst/>
              </c:spPr>
              <c:txPr>
                <a:bodyPr rot="0" vert="horz"/>
                <a:lstStyle/>
                <a:p>
                  <a:pPr>
                    <a:defRPr/>
                  </a:pPr>
                  <a:endParaRPr lang="en-US"/>
                </a:p>
              </c:txPr>
            </c:trendlineLbl>
          </c:trendline>
          <c:xVal>
            <c:numRef>
              <c:f>[3]Sr_ratio_v_ppm!$B$2:$B$33</c:f>
              <c:numCache>
                <c:formatCode>General</c:formatCode>
                <c:ptCount val="32"/>
                <c:pt idx="0">
                  <c:v>47.837706511175902</c:v>
                </c:pt>
                <c:pt idx="1">
                  <c:v>156.68350168350167</c:v>
                </c:pt>
                <c:pt idx="2">
                  <c:v>140.40972222222223</c:v>
                </c:pt>
                <c:pt idx="3">
                  <c:v>46.041055718475072</c:v>
                </c:pt>
                <c:pt idx="4">
                  <c:v>72.389155982905976</c:v>
                </c:pt>
                <c:pt idx="5">
                  <c:v>40.800951625693898</c:v>
                </c:pt>
                <c:pt idx="6">
                  <c:v>97.450248756218897</c:v>
                </c:pt>
                <c:pt idx="7">
                  <c:v>88.176895306859208</c:v>
                </c:pt>
                <c:pt idx="8">
                  <c:v>44.138022915001329</c:v>
                </c:pt>
                <c:pt idx="9">
                  <c:v>45.146977260122014</c:v>
                </c:pt>
                <c:pt idx="10">
                  <c:v>52.90026246719161</c:v>
                </c:pt>
                <c:pt idx="11">
                  <c:v>93.7</c:v>
                </c:pt>
                <c:pt idx="12">
                  <c:v>71.2</c:v>
                </c:pt>
                <c:pt idx="13">
                  <c:v>44.399677679290896</c:v>
                </c:pt>
                <c:pt idx="14">
                  <c:v>67.247611670539627</c:v>
                </c:pt>
                <c:pt idx="15">
                  <c:v>64.12873717090585</c:v>
                </c:pt>
                <c:pt idx="16">
                  <c:v>45.826023391812861</c:v>
                </c:pt>
                <c:pt idx="17">
                  <c:v>43.687913907284766</c:v>
                </c:pt>
                <c:pt idx="18">
                  <c:v>53.125767624662238</c:v>
                </c:pt>
                <c:pt idx="19">
                  <c:v>73.537604456824511</c:v>
                </c:pt>
                <c:pt idx="20">
                  <c:v>18.311459215354219</c:v>
                </c:pt>
                <c:pt idx="21">
                  <c:v>82.275026624068161</c:v>
                </c:pt>
                <c:pt idx="22">
                  <c:v>43.175505050505052</c:v>
                </c:pt>
                <c:pt idx="23">
                  <c:v>74.973544973544975</c:v>
                </c:pt>
                <c:pt idx="24">
                  <c:v>79.552129221732756</c:v>
                </c:pt>
                <c:pt idx="25">
                  <c:v>43.9</c:v>
                </c:pt>
                <c:pt idx="26">
                  <c:v>111.25509959203262</c:v>
                </c:pt>
                <c:pt idx="27">
                  <c:v>80.898188937836508</c:v>
                </c:pt>
                <c:pt idx="28">
                  <c:v>25.794544544544543</c:v>
                </c:pt>
                <c:pt idx="29">
                  <c:v>87.333333333333343</c:v>
                </c:pt>
                <c:pt idx="30">
                  <c:v>50.38866026520347</c:v>
                </c:pt>
                <c:pt idx="31">
                  <c:v>155</c:v>
                </c:pt>
              </c:numCache>
            </c:numRef>
          </c:xVal>
          <c:yVal>
            <c:numRef>
              <c:f>[3]Sr_ratio_v_ppm!$C$2:$C$33</c:f>
              <c:numCache>
                <c:formatCode>General</c:formatCode>
                <c:ptCount val="32"/>
                <c:pt idx="0">
                  <c:v>0.70705715999999985</c:v>
                </c:pt>
                <c:pt idx="1">
                  <c:v>0.70874194000000001</c:v>
                </c:pt>
                <c:pt idx="2">
                  <c:v>0.70886956999999984</c:v>
                </c:pt>
                <c:pt idx="3">
                  <c:v>0.70745596999999982</c:v>
                </c:pt>
                <c:pt idx="4">
                  <c:v>0.70798315999999983</c:v>
                </c:pt>
                <c:pt idx="5">
                  <c:v>0.70753077999999991</c:v>
                </c:pt>
                <c:pt idx="6">
                  <c:v>0.70858592999999992</c:v>
                </c:pt>
                <c:pt idx="7">
                  <c:v>0.7084492899999999</c:v>
                </c:pt>
                <c:pt idx="8">
                  <c:v>0.70742156999999983</c:v>
                </c:pt>
                <c:pt idx="9">
                  <c:v>0.70756893999999992</c:v>
                </c:pt>
                <c:pt idx="10">
                  <c:v>0.70790437999999989</c:v>
                </c:pt>
                <c:pt idx="11">
                  <c:v>0.70833500000000005</c:v>
                </c:pt>
                <c:pt idx="12">
                  <c:v>0.70686199999999999</c:v>
                </c:pt>
                <c:pt idx="13">
                  <c:v>0.70746721999999984</c:v>
                </c:pt>
                <c:pt idx="14">
                  <c:v>0.70780545999999989</c:v>
                </c:pt>
                <c:pt idx="15">
                  <c:v>0.70813456999999991</c:v>
                </c:pt>
                <c:pt idx="16">
                  <c:v>0.70727426999999987</c:v>
                </c:pt>
                <c:pt idx="17">
                  <c:v>0.70726303999999984</c:v>
                </c:pt>
                <c:pt idx="18">
                  <c:v>0.70832193999999993</c:v>
                </c:pt>
                <c:pt idx="19">
                  <c:v>0.70839832999999985</c:v>
                </c:pt>
                <c:pt idx="20">
                  <c:v>0.70723039999999993</c:v>
                </c:pt>
                <c:pt idx="21">
                  <c:v>0.70808943999999985</c:v>
                </c:pt>
                <c:pt idx="22">
                  <c:v>0.70683614999999989</c:v>
                </c:pt>
                <c:pt idx="23">
                  <c:v>0.70601956999999993</c:v>
                </c:pt>
                <c:pt idx="24">
                  <c:v>0.70857040999999987</c:v>
                </c:pt>
                <c:pt idx="25">
                  <c:v>0.70699800000000002</c:v>
                </c:pt>
                <c:pt idx="26">
                  <c:v>0.70873717999999986</c:v>
                </c:pt>
                <c:pt idx="27">
                  <c:v>0.70815508999999988</c:v>
                </c:pt>
                <c:pt idx="28">
                  <c:v>0.70767486999999984</c:v>
                </c:pt>
                <c:pt idx="29">
                  <c:v>0.70777731999999982</c:v>
                </c:pt>
                <c:pt idx="30">
                  <c:v>0.7080040299999999</c:v>
                </c:pt>
                <c:pt idx="31">
                  <c:v>0.70981000000000005</c:v>
                </c:pt>
              </c:numCache>
            </c:numRef>
          </c:yVal>
          <c:smooth val="0"/>
          <c:extLst>
            <c:ext xmlns:c16="http://schemas.microsoft.com/office/drawing/2014/chart" uri="{C3380CC4-5D6E-409C-BE32-E72D297353CC}">
              <c16:uniqueId val="{00000010-B01E-49B8-9DAD-D8B6AD332EE7}"/>
            </c:ext>
          </c:extLst>
        </c:ser>
        <c:dLbls>
          <c:showLegendKey val="0"/>
          <c:showVal val="0"/>
          <c:showCatName val="0"/>
          <c:showSerName val="0"/>
          <c:showPercent val="0"/>
          <c:showBubbleSize val="0"/>
        </c:dLbls>
        <c:axId val="829093920"/>
        <c:axId val="829091952"/>
      </c:scatterChart>
      <c:valAx>
        <c:axId val="829093920"/>
        <c:scaling>
          <c:orientation val="minMax"/>
        </c:scaling>
        <c:delete val="0"/>
        <c:axPos val="b"/>
        <c:majorGridlines>
          <c:spPr>
            <a:ln w="9525" cap="flat" cmpd="sng" algn="ctr">
              <a:noFill/>
              <a:round/>
            </a:ln>
            <a:effectLst/>
          </c:spPr>
        </c:majorGridlines>
        <c:title>
          <c:tx>
            <c:rich>
              <a:bodyPr rot="0" vert="horz"/>
              <a:lstStyle/>
              <a:p>
                <a:pPr>
                  <a:defRPr b="0"/>
                </a:pPr>
                <a:r>
                  <a:rPr lang="en-US" b="0"/>
                  <a:t>Sr ppm</a:t>
                </a:r>
              </a:p>
            </c:rich>
          </c:tx>
          <c:layout>
            <c:manualLayout>
              <c:xMode val="edge"/>
              <c:yMode val="edge"/>
              <c:x val="0.50004861461282868"/>
              <c:y val="0.93267812621688184"/>
            </c:manualLayout>
          </c:layout>
          <c:overlay val="0"/>
          <c:spPr>
            <a:noFill/>
            <a:ln>
              <a:noFill/>
            </a:ln>
            <a:effectLst/>
          </c:spPr>
        </c:title>
        <c:numFmt formatCode="0.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829091952"/>
        <c:crosses val="autoZero"/>
        <c:crossBetween val="midCat"/>
      </c:valAx>
      <c:valAx>
        <c:axId val="829091952"/>
        <c:scaling>
          <c:orientation val="minMax"/>
        </c:scaling>
        <c:delete val="0"/>
        <c:axPos val="l"/>
        <c:majorGridlines>
          <c:spPr>
            <a:ln w="9525" cap="flat" cmpd="sng" algn="ctr">
              <a:noFill/>
              <a:round/>
            </a:ln>
            <a:effectLst/>
          </c:spPr>
        </c:majorGridlines>
        <c:title>
          <c:tx>
            <c:rich>
              <a:bodyPr rot="-5400000" vert="horz"/>
              <a:lstStyle/>
              <a:p>
                <a:pPr>
                  <a:defRPr b="0"/>
                </a:pPr>
                <a:r>
                  <a:rPr lang="en-US" b="0" baseline="30000"/>
                  <a:t>87</a:t>
                </a:r>
                <a:r>
                  <a:rPr lang="en-US" b="0"/>
                  <a:t>Sr/</a:t>
                </a:r>
                <a:r>
                  <a:rPr lang="en-US" b="0" baseline="30000"/>
                  <a:t>86</a:t>
                </a:r>
                <a:r>
                  <a:rPr lang="en-US" b="0"/>
                  <a:t>Sr</a:t>
                </a:r>
              </a:p>
            </c:rich>
          </c:tx>
          <c:layout>
            <c:manualLayout>
              <c:xMode val="edge"/>
              <c:yMode val="edge"/>
              <c:x val="1.1494252873563218E-2"/>
              <c:y val="0.38481270766009745"/>
            </c:manualLayout>
          </c:layout>
          <c:overlay val="0"/>
          <c:spPr>
            <a:noFill/>
            <a:ln>
              <a:noFill/>
            </a:ln>
            <a:effectLst/>
          </c:spPr>
        </c:title>
        <c:numFmt formatCode="#,##0.0000" sourceLinked="0"/>
        <c:majorTickMark val="in"/>
        <c:minorTickMark val="none"/>
        <c:tickLblPos val="nextTo"/>
        <c:spPr>
          <a:noFill/>
          <a:ln w="9525" cap="flat" cmpd="sng" algn="ctr">
            <a:solidFill>
              <a:schemeClr val="tx1"/>
            </a:solidFill>
            <a:round/>
          </a:ln>
          <a:effectLst/>
        </c:spPr>
        <c:txPr>
          <a:bodyPr rot="-60000000" vert="horz"/>
          <a:lstStyle/>
          <a:p>
            <a:pPr>
              <a:defRPr/>
            </a:pPr>
            <a:endParaRPr lang="en-US"/>
          </a:p>
        </c:txPr>
        <c:crossAx val="829093920"/>
        <c:crosses val="autoZero"/>
        <c:crossBetween val="midCat"/>
      </c:valAx>
    </c:plotArea>
    <c:plotVisOnly val="1"/>
    <c:dispBlanksAs val="gap"/>
    <c:showDLblsOverMax val="0"/>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97989731361884"/>
          <c:y val="3.2064128256513023E-2"/>
          <c:w val="0.8385494933533717"/>
          <c:h val="0.8477000194614952"/>
        </c:manualLayout>
      </c:layout>
      <c:scatterChart>
        <c:scatterStyle val="lineMarker"/>
        <c:varyColors val="0"/>
        <c:ser>
          <c:idx val="0"/>
          <c:order val="0"/>
          <c:tx>
            <c:strRef>
              <c:f>'[3]Sr_d13C_Plot (2)'!$D$1</c:f>
              <c:strCache>
                <c:ptCount val="1"/>
                <c:pt idx="0">
                  <c:v>87Sr/86Sr</c:v>
                </c:pt>
              </c:strCache>
            </c:strRef>
          </c:tx>
          <c:spPr>
            <a:ln w="19050" cap="rnd">
              <a:noFill/>
              <a:round/>
            </a:ln>
            <a:effectLst/>
          </c:spPr>
          <c:marker>
            <c:symbol val="circle"/>
            <c:size val="7"/>
            <c:spPr>
              <a:solidFill>
                <a:schemeClr val="accent1"/>
              </a:solidFill>
              <a:ln w="9525">
                <a:solidFill>
                  <a:schemeClr val="tx1"/>
                </a:solidFill>
              </a:ln>
              <a:effectLst/>
            </c:spPr>
          </c:marker>
          <c:dPt>
            <c:idx val="31"/>
            <c:marker>
              <c:symbol val="circle"/>
              <c:size val="7"/>
              <c:spPr>
                <a:solidFill>
                  <a:srgbClr val="66FFFF"/>
                </a:solidFill>
                <a:ln w="9525">
                  <a:solidFill>
                    <a:schemeClr val="tx1"/>
                  </a:solidFill>
                </a:ln>
                <a:effectLst/>
              </c:spPr>
            </c:marker>
            <c:bubble3D val="0"/>
            <c:extLst>
              <c:ext xmlns:c16="http://schemas.microsoft.com/office/drawing/2014/chart" uri="{C3380CC4-5D6E-409C-BE32-E72D297353CC}">
                <c16:uniqueId val="{00000000-D9CB-47F1-97F8-16C4908AC27E}"/>
              </c:ext>
            </c:extLst>
          </c:dPt>
          <c:dLbls>
            <c:dLbl>
              <c:idx val="1"/>
              <c:layout>
                <c:manualLayout>
                  <c:x val="1.9170861739292281E-3"/>
                  <c:y val="1.6032064128256463E-2"/>
                </c:manualLayout>
              </c:layout>
              <c:tx>
                <c:rich>
                  <a:bodyPr/>
                  <a:lstStyle/>
                  <a:p>
                    <a:fld id="{4D270268-5558-410A-BDF8-32273E32FCEC}"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{4D270268-5558-410A-BDF8-32273E32FCEC}</c15:txfldGUID>
                      <c15:f>'[3]Sr_d13C_Plot (2)'!$A$3</c15:f>
                      <c15:dlblFieldTableCache>
                        <c:ptCount val="1"/>
                        <c:pt idx="0">
                          <c:v>SKR 10</c:v>
                        </c:pt>
                      </c15:dlblFieldTableCache>
                    </c15:dlblFTEntry>
                  </c15:dlblFieldTable>
                  <c15:showDataLabelsRange val="0"/>
                </c:ext>
                <c:ext xmlns:c16="http://schemas.microsoft.com/office/drawing/2014/chart" uri="{C3380CC4-5D6E-409C-BE32-E72D297353CC}">
                  <c16:uniqueId val="{00000001-D9CB-47F1-97F8-16C4908AC27E}"/>
                </c:ext>
              </c:extLst>
            </c:dLbl>
            <c:dLbl>
              <c:idx val="2"/>
              <c:layout>
                <c:manualLayout>
                  <c:x val="5.7512585217876144E-3"/>
                  <c:y val="-2.672010688042801E-3"/>
                </c:manualLayout>
              </c:layout>
              <c:tx>
                <c:rich>
                  <a:bodyPr/>
                  <a:lstStyle/>
                  <a:p>
                    <a:fld id="{BEE05212-D031-4237-8769-3CCBB203D165}"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{BEE05212-D031-4237-8769-3CCBB203D165}</c15:txfldGUID>
                      <c15:f>'[3]Sr_d13C_Plot (2)'!$A$4</c15:f>
                      <c15:dlblFieldTableCache>
                        <c:ptCount val="1"/>
                        <c:pt idx="0">
                          <c:v>SKR 14</c:v>
                        </c:pt>
                      </c15:dlblFieldTableCache>
                    </c15:dlblFTEntry>
                  </c15:dlblFieldTable>
                  <c15:showDataLabelsRange val="0"/>
                </c:ext>
                <c:ext xmlns:c16="http://schemas.microsoft.com/office/drawing/2014/chart" uri="{C3380CC4-5D6E-409C-BE32-E72D297353CC}">
                  <c16:uniqueId val="{00000002-D9CB-47F1-97F8-16C4908AC27E}"/>
                </c:ext>
              </c:extLst>
            </c:dLbl>
            <c:dLbl>
              <c:idx val="3"/>
              <c:layout>
                <c:manualLayout>
                  <c:x val="1.1502517043575369E-2"/>
                  <c:y val="0"/>
                </c:manualLayout>
              </c:layout>
              <c:tx>
                <c:rich>
                  <a:bodyPr/>
                  <a:lstStyle/>
                  <a:p>
                    <a:fld id="{957C1695-5221-4E81-ABA5-03B742F6AF1C}"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{957C1695-5221-4E81-ABA5-03B742F6AF1C}</c15:txfldGUID>
                      <c15:f>'[3]Sr_d13C_Plot (2)'!$A$5</c15:f>
                      <c15:dlblFieldTableCache>
                        <c:ptCount val="1"/>
                        <c:pt idx="0">
                          <c:v>SKR 22</c:v>
                        </c:pt>
                      </c15:dlblFieldTableCache>
                    </c15:dlblFTEntry>
                  </c15:dlblFieldTable>
                  <c15:showDataLabelsRange val="0"/>
                </c:ext>
                <c:ext xmlns:c16="http://schemas.microsoft.com/office/drawing/2014/chart" uri="{C3380CC4-5D6E-409C-BE32-E72D297353CC}">
                  <c16:uniqueId val="{00000003-D9CB-47F1-97F8-16C4908AC27E}"/>
                </c:ext>
              </c:extLst>
            </c:dLbl>
            <c:dLbl>
              <c:idx val="18"/>
              <c:layout>
                <c:manualLayout>
                  <c:x val="-4.7385620915032678E-2"/>
                  <c:y val="-0.10030864197530864"/>
                </c:manualLayout>
              </c:layout>
              <c:tx>
                <c:rich>
                  <a:bodyPr/>
                  <a:lstStyle/>
                  <a:p>
                    <a:fld id="{5E6B8B9F-441B-43E8-ACFE-F4C3BF7E04A4}"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{5E6B8B9F-441B-43E8-ACFE-F4C3BF7E04A4}</c15:txfldGUID>
                      <c15:f>'[3]Sr_d13C_Plot (2)'!$A$89</c15:f>
                      <c15:dlblFieldTableCache>
                        <c:ptCount val="1"/>
                        <c:pt idx="0">
                          <c:v>SKR 152</c:v>
                        </c:pt>
                      </c15:dlblFieldTableCache>
                    </c15:dlblFTEntry>
                  </c15:dlblFieldTable>
                  <c15:showDataLabelsRange val="0"/>
                </c:ext>
                <c:ext xmlns:c16="http://schemas.microsoft.com/office/drawing/2014/chart" uri="{C3380CC4-5D6E-409C-BE32-E72D297353CC}">
                  <c16:uniqueId val="{00000004-D9CB-47F1-97F8-16C4908AC27E}"/>
                </c:ext>
              </c:extLst>
            </c:dLbl>
            <c:dLbl>
              <c:idx val="20"/>
              <c:layout>
                <c:manualLayout>
                  <c:x val="-3.5146173843769801E-17"/>
                  <c:y val="2.4048096192384769E-2"/>
                </c:manualLayout>
              </c:layout>
              <c:tx>
                <c:rich>
                  <a:bodyPr/>
                  <a:lstStyle/>
                  <a:p>
                    <a:fld id="{3D73F40F-0759-4CC6-A367-4F9CE6B123B5}"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{3D73F40F-0759-4CC6-A367-4F9CE6B123B5}</c15:txfldGUID>
                      <c15:f>'[3]Sr_d13C_Plot (2)'!$A$22</c15:f>
                      <c15:dlblFieldTableCache>
                        <c:ptCount val="1"/>
                        <c:pt idx="0">
                          <c:v>SKR 167</c:v>
                        </c:pt>
                      </c15:dlblFieldTableCache>
                    </c15:dlblFTEntry>
                  </c15:dlblFieldTable>
                  <c15:showDataLabelsRange val="0"/>
                </c:ext>
                <c:ext xmlns:c16="http://schemas.microsoft.com/office/drawing/2014/chart" uri="{C3380CC4-5D6E-409C-BE32-E72D297353CC}">
                  <c16:uniqueId val="{00000005-D9CB-47F1-97F8-16C4908AC27E}"/>
                </c:ext>
              </c:extLst>
            </c:dLbl>
            <c:dLbl>
              <c:idx val="22"/>
              <c:layout>
                <c:manualLayout>
                  <c:x val="1.9170861739292281E-2"/>
                  <c:y val="0"/>
                </c:manualLayout>
              </c:layout>
              <c:tx>
                <c:rich>
                  <a:bodyPr/>
                  <a:lstStyle/>
                  <a:p>
                    <a:fld id="{FBBF3395-5CD3-437E-9687-F5BCD236195C}"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{FBBF3395-5CD3-437E-9687-F5BCD236195C}</c15:txfldGUID>
                      <c15:f>'[3]Sr_d13C_Plot (2)'!$A$24</c15:f>
                      <c15:dlblFieldTableCache>
                        <c:ptCount val="1"/>
                        <c:pt idx="0">
                          <c:v>SKR 172</c:v>
                        </c:pt>
                      </c15:dlblFieldTableCache>
                    </c15:dlblFTEntry>
                  </c15:dlblFieldTable>
                  <c15:showDataLabelsRange val="0"/>
                </c:ext>
                <c:ext xmlns:c16="http://schemas.microsoft.com/office/drawing/2014/chart" uri="{C3380CC4-5D6E-409C-BE32-E72D297353CC}">
                  <c16:uniqueId val="{00000006-D9CB-47F1-97F8-16C4908AC27E}"/>
                </c:ext>
              </c:extLst>
            </c:dLbl>
            <c:dLbl>
              <c:idx val="23"/>
              <c:layout>
                <c:manualLayout>
                  <c:x val="7.6683446957169126E-3"/>
                  <c:y val="1.3360053440213761E-2"/>
                </c:manualLayout>
              </c:layout>
              <c:tx>
                <c:rich>
                  <a:bodyPr/>
                  <a:lstStyle/>
                  <a:p>
                    <a:fld id="{B3BFAB1F-821C-46CD-9EDF-B31FA477A88E}"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{B3BFAB1F-821C-46CD-9EDF-B31FA477A88E}</c15:txfldGUID>
                      <c15:f>'[3]Sr_d13C_Plot (2)'!$A$25</c15:f>
                      <c15:dlblFieldTableCache>
                        <c:ptCount val="1"/>
                        <c:pt idx="0">
                          <c:v>SKR 174</c:v>
                        </c:pt>
                      </c15:dlblFieldTableCache>
                    </c15:dlblFTEntry>
                  </c15:dlblFieldTable>
                  <c15:showDataLabelsRange val="0"/>
                </c:ext>
                <c:ext xmlns:c16="http://schemas.microsoft.com/office/drawing/2014/chart" uri="{C3380CC4-5D6E-409C-BE32-E72D297353CC}">
                  <c16:uniqueId val="{00000007-D9CB-47F1-97F8-16C4908AC27E}"/>
                </c:ext>
              </c:extLst>
            </c:dLbl>
            <c:dLbl>
              <c:idx val="28"/>
              <c:layout>
                <c:manualLayout>
                  <c:x val="-9.9673202614379092E-2"/>
                  <c:y val="-4.1152263374485597E-2"/>
                </c:manualLayout>
              </c:layout>
              <c:tx>
                <c:rich>
                  <a:bodyPr/>
                  <a:lstStyle/>
                  <a:p>
                    <a:fld id="{DEE7DA88-E2D2-4DDD-98A4-4C4104A3CB9A}"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{DEE7DA88-E2D2-4DDD-98A4-4C4104A3CB9A}</c15:txfldGUID>
                      <c15:f>'[3]Sr_d13C_Plot (2)'!$A$98</c15:f>
                      <c15:dlblFieldTableCache>
                        <c:ptCount val="1"/>
                        <c:pt idx="0">
                          <c:v>SKR 221</c:v>
                        </c:pt>
                      </c15:dlblFieldTableCache>
                    </c15:dlblFTEntry>
                  </c15:dlblFieldTable>
                  <c15:showDataLabelsRange val="0"/>
                </c:ext>
                <c:ext xmlns:c16="http://schemas.microsoft.com/office/drawing/2014/chart" uri="{C3380CC4-5D6E-409C-BE32-E72D297353CC}">
                  <c16:uniqueId val="{00000008-D9CB-47F1-97F8-16C4908AC27E}"/>
                </c:ext>
              </c:extLst>
            </c:dLbl>
            <c:dLbl>
              <c:idx val="31"/>
              <c:layout>
                <c:manualLayout>
                  <c:x val="2.3005034087150739E-2"/>
                  <c:y val="0"/>
                </c:manualLayout>
              </c:layout>
              <c:tx>
                <c:rich>
                  <a:bodyPr/>
                  <a:lstStyle/>
                  <a:p>
                    <a:fld id="{0B9ED970-439D-4C00-98F5-3A6D935061E6}" type="CELLREF">
                      <a:rPr lang="en-US"/>
                      <a:pPr/>
                      <a:t>[CELLREF]</a:t>
                    </a:fld>
                    <a:endParaRPr lang="en-GB"/>
                  </a:p>
                </c:rich>
              </c:tx>
              <c:showLegendKey val="0"/>
              <c:showVal val="1"/>
              <c:showCatName val="0"/>
              <c:showSerName val="0"/>
              <c:showPercent val="0"/>
              <c:showBubbleSize val="0"/>
              <c:extLst>
                <c:ext xmlns:c15="http://schemas.microsoft.com/office/drawing/2012/chart" uri="{CE6537A1-D6FC-4f65-9D91-7224C49458BB}">
                  <c15:dlblFieldTable>
                    <c15:dlblFTEntry>
                      <c15:txfldGUID>{0B9ED970-439D-4C00-98F5-3A6D935061E6}</c15:txfldGUID>
                      <c15:f>'[3]Sr_d13C_Plot (2)'!$A$33</c15:f>
                      <c15:dlblFieldTableCache>
                        <c:ptCount val="1"/>
                        <c:pt idx="0">
                          <c:v>LKS 1</c:v>
                        </c:pt>
                      </c15:dlblFieldTableCache>
                    </c15:dlblFTEntry>
                  </c15:dlblFieldTable>
                  <c15:showDataLabelsRange val="0"/>
                </c:ext>
                <c:ext xmlns:c16="http://schemas.microsoft.com/office/drawing/2014/chart" uri="{C3380CC4-5D6E-409C-BE32-E72D297353CC}">
                  <c16:uniqueId val="{00000000-D9CB-47F1-97F8-16C4908AC27E}"/>
                </c:ext>
              </c:extLst>
            </c:dLbl>
            <c:spPr>
              <a:noFill/>
              <a:ln>
                <a:noFill/>
              </a:ln>
              <a:effectLst/>
            </c:spPr>
            <c:txPr>
              <a:bodyPr rot="0" spcFirstLastPara="1" vertOverflow="ellipsis" vert="horz" wrap="square" anchor="ctr" anchorCtr="1"/>
              <a:lstStyle/>
              <a:p>
                <a:pPr>
                  <a:defRPr sz="1000" b="0" i="0" u="none" strike="noStrike" kern="1200" baseline="0">
                    <a:solidFill>
                      <a:schemeClr val="tx1">
                        <a:lumMod val="75000"/>
                        <a:lumOff val="25000"/>
                      </a:schemeClr>
                    </a:solidFill>
                    <a:latin typeface="Times New Roman" panose="02020603050405020304" pitchFamily="18" charset="0"/>
                    <a:ea typeface="+mn-ea"/>
                    <a:cs typeface="Times New Roman" panose="02020603050405020304" pitchFamily="18" charset="0"/>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trendline>
            <c:spPr>
              <a:ln w="19050" cap="rnd">
                <a:solidFill>
                  <a:schemeClr val="accent1"/>
                </a:solidFill>
                <a:prstDash val="sysDot"/>
              </a:ln>
              <a:effectLst/>
            </c:spPr>
            <c:trendlineType val="linear"/>
            <c:dispRSqr val="0"/>
            <c:dispEq val="0"/>
          </c:trendline>
          <c:trendline>
            <c:spPr>
              <a:ln w="19050" cap="rnd">
                <a:solidFill>
                  <a:schemeClr val="accent1"/>
                </a:solidFill>
                <a:prstDash val="sysDot"/>
              </a:ln>
              <a:effectLst/>
            </c:spPr>
            <c:trendlineType val="linear"/>
            <c:dispRSqr val="1"/>
            <c:dispEq val="0"/>
            <c:trendlineLbl>
              <c:layout>
                <c:manualLayout>
                  <c:x val="7.3234957180125086E-4"/>
                  <c:y val="-1.6087623379724244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trendlineLbl>
          </c:trendline>
          <c:xVal>
            <c:numRef>
              <c:f>'[3]Sr_d13C_Plot (2)'!$C$2:$C$33</c:f>
              <c:numCache>
                <c:formatCode>General</c:formatCode>
                <c:ptCount val="32"/>
                <c:pt idx="0">
                  <c:v>-15.44302206320811</c:v>
                </c:pt>
                <c:pt idx="1">
                  <c:v>-13.179189028026238</c:v>
                </c:pt>
                <c:pt idx="2">
                  <c:v>-12.94499940369708</c:v>
                </c:pt>
                <c:pt idx="3">
                  <c:v>-15.296653548002389</c:v>
                </c:pt>
                <c:pt idx="4">
                  <c:v>-15.257621943947525</c:v>
                </c:pt>
                <c:pt idx="5">
                  <c:v>-15.452779964221827</c:v>
                </c:pt>
                <c:pt idx="6">
                  <c:v>-14.70142158616577</c:v>
                </c:pt>
                <c:pt idx="7">
                  <c:v>-14.799000596302925</c:v>
                </c:pt>
                <c:pt idx="8">
                  <c:v>-16.389538461538461</c:v>
                </c:pt>
                <c:pt idx="9">
                  <c:v>-15.745516994633274</c:v>
                </c:pt>
                <c:pt idx="10">
                  <c:v>-15.062463923673228</c:v>
                </c:pt>
                <c:pt idx="11">
                  <c:v>-14.476989862850331</c:v>
                </c:pt>
                <c:pt idx="12">
                  <c:v>-15.657695885509838</c:v>
                </c:pt>
                <c:pt idx="13">
                  <c:v>-15.511327370304118</c:v>
                </c:pt>
                <c:pt idx="14">
                  <c:v>-15.160042933810377</c:v>
                </c:pt>
                <c:pt idx="15">
                  <c:v>-15.979706618962435</c:v>
                </c:pt>
                <c:pt idx="16">
                  <c:v>-15.179558735837807</c:v>
                </c:pt>
                <c:pt idx="17">
                  <c:v>-16.145590936195585</c:v>
                </c:pt>
                <c:pt idx="18">
                  <c:v>-14.486747763864042</c:v>
                </c:pt>
                <c:pt idx="19">
                  <c:v>-14.53553726893262</c:v>
                </c:pt>
                <c:pt idx="20">
                  <c:v>-16.584696481812763</c:v>
                </c:pt>
                <c:pt idx="21">
                  <c:v>-14.906337507453784</c:v>
                </c:pt>
                <c:pt idx="22">
                  <c:v>-15.130769230769232</c:v>
                </c:pt>
                <c:pt idx="23">
                  <c:v>-15.5015694692904</c:v>
                </c:pt>
                <c:pt idx="24">
                  <c:v>-14.467231961836614</c:v>
                </c:pt>
                <c:pt idx="25">
                  <c:v>-15.804064400715564</c:v>
                </c:pt>
                <c:pt idx="26">
                  <c:v>-14.028126416219441</c:v>
                </c:pt>
                <c:pt idx="27">
                  <c:v>-16.340748956469888</c:v>
                </c:pt>
                <c:pt idx="28">
                  <c:v>-15.28689564698867</c:v>
                </c:pt>
                <c:pt idx="29">
                  <c:v>-15.130769230769232</c:v>
                </c:pt>
                <c:pt idx="30">
                  <c:v>-15.4235062611807</c:v>
                </c:pt>
                <c:pt idx="31">
                  <c:v>-13.9</c:v>
                </c:pt>
              </c:numCache>
            </c:numRef>
          </c:xVal>
          <c:yVal>
            <c:numRef>
              <c:f>'[3]Sr_d13C_Plot (2)'!$D$2:$D$33</c:f>
              <c:numCache>
                <c:formatCode>General</c:formatCode>
                <c:ptCount val="32"/>
                <c:pt idx="0">
                  <c:v>0.70705715999999985</c:v>
                </c:pt>
                <c:pt idx="1">
                  <c:v>0.7087419399999999</c:v>
                </c:pt>
                <c:pt idx="2">
                  <c:v>0.70886956999999984</c:v>
                </c:pt>
                <c:pt idx="3">
                  <c:v>0.70745596999999982</c:v>
                </c:pt>
                <c:pt idx="4">
                  <c:v>0.70798315999999983</c:v>
                </c:pt>
                <c:pt idx="5">
                  <c:v>0.70753077999999991</c:v>
                </c:pt>
                <c:pt idx="6">
                  <c:v>0.70858592999999992</c:v>
                </c:pt>
                <c:pt idx="7">
                  <c:v>0.7084492899999999</c:v>
                </c:pt>
                <c:pt idx="8">
                  <c:v>0.70742156999999983</c:v>
                </c:pt>
                <c:pt idx="9">
                  <c:v>0.70756893999999992</c:v>
                </c:pt>
                <c:pt idx="10">
                  <c:v>0.70790437999999989</c:v>
                </c:pt>
                <c:pt idx="11">
                  <c:v>0.70833500000000005</c:v>
                </c:pt>
                <c:pt idx="12">
                  <c:v>0.70686199999999999</c:v>
                </c:pt>
                <c:pt idx="13">
                  <c:v>0.70746721999999984</c:v>
                </c:pt>
                <c:pt idx="14">
                  <c:v>0.70780545999999989</c:v>
                </c:pt>
                <c:pt idx="15">
                  <c:v>0.70813456999999991</c:v>
                </c:pt>
                <c:pt idx="16">
                  <c:v>0.70727426999999987</c:v>
                </c:pt>
                <c:pt idx="17">
                  <c:v>0.70726303999999984</c:v>
                </c:pt>
                <c:pt idx="18">
                  <c:v>0.70832193999999993</c:v>
                </c:pt>
                <c:pt idx="19">
                  <c:v>0.70839832999999985</c:v>
                </c:pt>
                <c:pt idx="20">
                  <c:v>0.70723039999999993</c:v>
                </c:pt>
                <c:pt idx="21">
                  <c:v>0.70808943999999985</c:v>
                </c:pt>
                <c:pt idx="22">
                  <c:v>0.70683614999999989</c:v>
                </c:pt>
                <c:pt idx="23">
                  <c:v>0.70601956999999993</c:v>
                </c:pt>
                <c:pt idx="24">
                  <c:v>0.70857040999999987</c:v>
                </c:pt>
                <c:pt idx="25">
                  <c:v>0.70699800000000002</c:v>
                </c:pt>
                <c:pt idx="26">
                  <c:v>0.70873717999999986</c:v>
                </c:pt>
                <c:pt idx="27">
                  <c:v>0.70815508999999988</c:v>
                </c:pt>
                <c:pt idx="28">
                  <c:v>0.70767486999999984</c:v>
                </c:pt>
                <c:pt idx="29">
                  <c:v>0.70777731999999982</c:v>
                </c:pt>
                <c:pt idx="30">
                  <c:v>0.7080040299999999</c:v>
                </c:pt>
                <c:pt idx="31">
                  <c:v>0.70981000000000005</c:v>
                </c:pt>
              </c:numCache>
            </c:numRef>
          </c:yVal>
          <c:smooth val="0"/>
          <c:extLst>
            <c:ext xmlns:c16="http://schemas.microsoft.com/office/drawing/2014/chart" uri="{C3380CC4-5D6E-409C-BE32-E72D297353CC}">
              <c16:uniqueId val="{0000000B-D9CB-47F1-97F8-16C4908AC27E}"/>
            </c:ext>
          </c:extLst>
        </c:ser>
        <c:dLbls>
          <c:showLegendKey val="0"/>
          <c:showVal val="0"/>
          <c:showCatName val="0"/>
          <c:showSerName val="0"/>
          <c:showPercent val="0"/>
          <c:showBubbleSize val="0"/>
        </c:dLbls>
        <c:axId val="129725184"/>
        <c:axId val="129726720"/>
      </c:scatterChart>
      <c:valAx>
        <c:axId val="129725184"/>
        <c:scaling>
          <c:orientation val="minMax"/>
          <c:max val="-10"/>
        </c:scaling>
        <c:delete val="0"/>
        <c:axPos val="b"/>
        <c:majorGridlines>
          <c:spPr>
            <a:ln w="9525" cap="flat" cmpd="sng" algn="ctr">
              <a:no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r>
                  <a:rPr lang="en-GB" b="0"/>
                  <a:t>δ</a:t>
                </a:r>
                <a:r>
                  <a:rPr lang="en-GB" b="0" baseline="30000"/>
                  <a:t>13</a:t>
                </a:r>
                <a:r>
                  <a:rPr lang="en-GB" b="0"/>
                  <a:t>C</a:t>
                </a:r>
                <a:r>
                  <a:rPr lang="en-GB" b="0" baseline="-25000"/>
                  <a:t>carbonate</a:t>
                </a:r>
                <a:r>
                  <a:rPr lang="en-GB" b="0"/>
                  <a:t> </a:t>
                </a:r>
                <a:r>
                  <a:rPr lang="en-US" b="0"/>
                  <a:t>‰ (VPDB)</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title>
        <c:numFmt formatCode="0" sourceLinked="0"/>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crossAx val="129726720"/>
        <c:crossesAt val="0.70550000000000002"/>
        <c:crossBetween val="midCat"/>
      </c:valAx>
      <c:valAx>
        <c:axId val="129726720"/>
        <c:scaling>
          <c:orientation val="minMax"/>
        </c:scaling>
        <c:delete val="0"/>
        <c:axPos val="l"/>
        <c:majorGridlines>
          <c:spPr>
            <a:ln w="9525" cap="flat" cmpd="sng" algn="ctr">
              <a:no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r>
                  <a:rPr lang="en-US" b="0" baseline="30000"/>
                  <a:t>87</a:t>
                </a:r>
                <a:r>
                  <a:rPr lang="en-US" b="0"/>
                  <a:t>Sr/</a:t>
                </a:r>
                <a:r>
                  <a:rPr lang="en-US" b="0" baseline="30000"/>
                  <a:t>86</a:t>
                </a:r>
                <a:r>
                  <a:rPr lang="en-US" b="0"/>
                  <a:t>Sr </a:t>
                </a:r>
              </a:p>
            </c:rich>
          </c:tx>
          <c:layout>
            <c:manualLayout>
              <c:xMode val="edge"/>
              <c:yMode val="edge"/>
              <c:x val="4.059996733856807E-2"/>
              <c:y val="0.38764921560377469"/>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title>
        <c:numFmt formatCode="0.0000" sourceLinked="0"/>
        <c:majorTickMark val="in"/>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crossAx val="129725184"/>
        <c:crossesAt val="-18"/>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000000000000022" l="0.70000000000000018" r="0.70000000000000018" t="0.75000000000000022" header="0.3000000000000001" footer="0.3000000000000001"/>
    <c:pageSetup/>
  </c:printSettings>
  <c:userShapes r:id="rId3"/>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v>  Pb ppm</c:v>
          </c:tx>
          <c:spPr>
            <a:solidFill>
              <a:schemeClr val="accent1"/>
            </a:solidFill>
            <a:ln>
              <a:noFill/>
            </a:ln>
            <a:effectLst/>
          </c:spPr>
          <c:invertIfNegative val="0"/>
          <c:cat>
            <c:strLit>
              <c:ptCount val="31"/>
              <c:pt idx="0">
                <c:v>221</c:v>
              </c:pt>
              <c:pt idx="1">
                <c:v>155</c:v>
              </c:pt>
              <c:pt idx="2">
                <c:v>152</c:v>
              </c:pt>
              <c:pt idx="3">
                <c:v>167</c:v>
              </c:pt>
              <c:pt idx="4">
                <c:v>10</c:v>
              </c:pt>
              <c:pt idx="5">
                <c:v>169</c:v>
              </c:pt>
              <c:pt idx="6">
                <c:v>172</c:v>
              </c:pt>
              <c:pt idx="7">
                <c:v>115</c:v>
              </c:pt>
              <c:pt idx="8">
                <c:v>150</c:v>
              </c:pt>
              <c:pt idx="9">
                <c:v>181</c:v>
              </c:pt>
              <c:pt idx="10">
                <c:v>195</c:v>
              </c:pt>
              <c:pt idx="11">
                <c:v>126</c:v>
              </c:pt>
              <c:pt idx="12">
                <c:v>128</c:v>
              </c:pt>
              <c:pt idx="13">
                <c:v>91</c:v>
              </c:pt>
              <c:pt idx="14">
                <c:v>14</c:v>
              </c:pt>
              <c:pt idx="15">
                <c:v>226</c:v>
              </c:pt>
              <c:pt idx="16">
                <c:v>135</c:v>
              </c:pt>
              <c:pt idx="17">
                <c:v>81</c:v>
              </c:pt>
              <c:pt idx="18">
                <c:v>4</c:v>
              </c:pt>
              <c:pt idx="19">
                <c:v>201</c:v>
              </c:pt>
              <c:pt idx="20">
                <c:v>122</c:v>
              </c:pt>
              <c:pt idx="21">
                <c:v>174</c:v>
              </c:pt>
              <c:pt idx="22">
                <c:v>33</c:v>
              </c:pt>
              <c:pt idx="23">
                <c:v>29</c:v>
              </c:pt>
              <c:pt idx="24">
                <c:v>22</c:v>
              </c:pt>
              <c:pt idx="25">
                <c:v>100</c:v>
              </c:pt>
              <c:pt idx="26">
                <c:v>46</c:v>
              </c:pt>
              <c:pt idx="27">
                <c:v>241</c:v>
              </c:pt>
              <c:pt idx="28">
                <c:v>65</c:v>
              </c:pt>
              <c:pt idx="29">
                <c:v>23</c:v>
              </c:pt>
              <c:pt idx="30">
                <c:v>189</c:v>
              </c:pt>
            </c:strLit>
          </c:cat>
          <c:val>
            <c:numLit>
              <c:formatCode>General</c:formatCode>
              <c:ptCount val="31"/>
              <c:pt idx="0">
                <c:v>0.13013013013013014</c:v>
              </c:pt>
              <c:pt idx="1">
                <c:v>0.21181522748375115</c:v>
              </c:pt>
              <c:pt idx="2">
                <c:v>0.2266028002947679</c:v>
              </c:pt>
              <c:pt idx="3">
                <c:v>0.26037256562235389</c:v>
              </c:pt>
              <c:pt idx="4">
                <c:v>0.30134680134680131</c:v>
              </c:pt>
              <c:pt idx="5">
                <c:v>0.33013844515441959</c:v>
              </c:pt>
              <c:pt idx="6">
                <c:v>0.34343434343434343</c:v>
              </c:pt>
              <c:pt idx="7">
                <c:v>0.35</c:v>
              </c:pt>
              <c:pt idx="8">
                <c:v>0.39390176600441495</c:v>
              </c:pt>
              <c:pt idx="9">
                <c:v>0.41054821341164949</c:v>
              </c:pt>
              <c:pt idx="10">
                <c:v>0.44876409887209007</c:v>
              </c:pt>
              <c:pt idx="11">
                <c:v>0.50606764781822877</c:v>
              </c:pt>
              <c:pt idx="12">
                <c:v>0.51372155287817944</c:v>
              </c:pt>
              <c:pt idx="13">
                <c:v>0.5269028871391076</c:v>
              </c:pt>
              <c:pt idx="14">
                <c:v>0.58333333333333337</c:v>
              </c:pt>
              <c:pt idx="15">
                <c:v>0.61011904761904756</c:v>
              </c:pt>
              <c:pt idx="16">
                <c:v>0.64400584795321625</c:v>
              </c:pt>
              <c:pt idx="17">
                <c:v>0.73349972268441488</c:v>
              </c:pt>
              <c:pt idx="18">
                <c:v>0.74465500485908642</c:v>
              </c:pt>
              <c:pt idx="19">
                <c:v>1.3576847772883016</c:v>
              </c:pt>
              <c:pt idx="20">
                <c:v>1.3846360461993017</c:v>
              </c:pt>
              <c:pt idx="21">
                <c:v>1.4623015873015874</c:v>
              </c:pt>
              <c:pt idx="22">
                <c:v>1.6884328358208955</c:v>
              </c:pt>
              <c:pt idx="23">
                <c:v>2.275310600052868</c:v>
              </c:pt>
              <c:pt idx="24">
                <c:v>2.6490713587487775</c:v>
              </c:pt>
              <c:pt idx="25">
                <c:v>2.68</c:v>
              </c:pt>
              <c:pt idx="26">
                <c:v>2.7346570397111916</c:v>
              </c:pt>
              <c:pt idx="27">
                <c:v>3.118998628257887</c:v>
              </c:pt>
              <c:pt idx="28">
                <c:v>3.5085265121236349</c:v>
              </c:pt>
              <c:pt idx="29">
                <c:v>4.0771901709401703</c:v>
              </c:pt>
              <c:pt idx="30">
                <c:v>9.4</c:v>
              </c:pt>
            </c:numLit>
          </c:val>
          <c:extLst>
            <c:ext xmlns:c16="http://schemas.microsoft.com/office/drawing/2014/chart" uri="{C3380CC4-5D6E-409C-BE32-E72D297353CC}">
              <c16:uniqueId val="{00000000-3335-4629-AF17-AB80989D60F6}"/>
            </c:ext>
          </c:extLst>
        </c:ser>
        <c:ser>
          <c:idx val="1"/>
          <c:order val="1"/>
          <c:tx>
            <c:v>  Ba ppm</c:v>
          </c:tx>
          <c:spPr>
            <a:solidFill>
              <a:schemeClr val="accent2"/>
            </a:solidFill>
            <a:ln>
              <a:noFill/>
            </a:ln>
            <a:effectLst/>
          </c:spPr>
          <c:invertIfNegative val="0"/>
          <c:cat>
            <c:strLit>
              <c:ptCount val="31"/>
              <c:pt idx="0">
                <c:v>221</c:v>
              </c:pt>
              <c:pt idx="1">
                <c:v>155</c:v>
              </c:pt>
              <c:pt idx="2">
                <c:v>152</c:v>
              </c:pt>
              <c:pt idx="3">
                <c:v>167</c:v>
              </c:pt>
              <c:pt idx="4">
                <c:v>10</c:v>
              </c:pt>
              <c:pt idx="5">
                <c:v>169</c:v>
              </c:pt>
              <c:pt idx="6">
                <c:v>172</c:v>
              </c:pt>
              <c:pt idx="7">
                <c:v>115</c:v>
              </c:pt>
              <c:pt idx="8">
                <c:v>150</c:v>
              </c:pt>
              <c:pt idx="9">
                <c:v>181</c:v>
              </c:pt>
              <c:pt idx="10">
                <c:v>195</c:v>
              </c:pt>
              <c:pt idx="11">
                <c:v>126</c:v>
              </c:pt>
              <c:pt idx="12">
                <c:v>128</c:v>
              </c:pt>
              <c:pt idx="13">
                <c:v>91</c:v>
              </c:pt>
              <c:pt idx="14">
                <c:v>14</c:v>
              </c:pt>
              <c:pt idx="15">
                <c:v>226</c:v>
              </c:pt>
              <c:pt idx="16">
                <c:v>135</c:v>
              </c:pt>
              <c:pt idx="17">
                <c:v>81</c:v>
              </c:pt>
              <c:pt idx="18">
                <c:v>4</c:v>
              </c:pt>
              <c:pt idx="19">
                <c:v>201</c:v>
              </c:pt>
              <c:pt idx="20">
                <c:v>122</c:v>
              </c:pt>
              <c:pt idx="21">
                <c:v>174</c:v>
              </c:pt>
              <c:pt idx="22">
                <c:v>33</c:v>
              </c:pt>
              <c:pt idx="23">
                <c:v>29</c:v>
              </c:pt>
              <c:pt idx="24">
                <c:v>22</c:v>
              </c:pt>
              <c:pt idx="25">
                <c:v>100</c:v>
              </c:pt>
              <c:pt idx="26">
                <c:v>46</c:v>
              </c:pt>
              <c:pt idx="27">
                <c:v>241</c:v>
              </c:pt>
              <c:pt idx="28">
                <c:v>65</c:v>
              </c:pt>
              <c:pt idx="29">
                <c:v>23</c:v>
              </c:pt>
              <c:pt idx="30">
                <c:v>189</c:v>
              </c:pt>
            </c:strLit>
          </c:cat>
          <c:val>
            <c:numLit>
              <c:formatCode>General</c:formatCode>
              <c:ptCount val="31"/>
              <c:pt idx="0">
                <c:v>0.2177177177177177</c:v>
              </c:pt>
              <c:pt idx="1">
                <c:v>0.2863857938718663</c:v>
              </c:pt>
              <c:pt idx="2">
                <c:v>0.26621223286661744</c:v>
              </c:pt>
              <c:pt idx="3">
                <c:v>0.17040643522438609</c:v>
              </c:pt>
              <c:pt idx="4">
                <c:v>0.50883838383838376</c:v>
              </c:pt>
              <c:pt idx="5">
                <c:v>0.70487220447284338</c:v>
              </c:pt>
              <c:pt idx="6">
                <c:v>0.12594696969696972</c:v>
              </c:pt>
              <c:pt idx="7">
                <c:v>0.6</c:v>
              </c:pt>
              <c:pt idx="8">
                <c:v>0.46461092715231789</c:v>
              </c:pt>
              <c:pt idx="9">
                <c:v>0.17712922173274595</c:v>
              </c:pt>
              <c:pt idx="10">
                <c:v>0.51025917926565867</c:v>
              </c:pt>
              <c:pt idx="11">
                <c:v>0.6274206041828041</c:v>
              </c:pt>
              <c:pt idx="12">
                <c:v>0.28614457831325296</c:v>
              </c:pt>
              <c:pt idx="13">
                <c:v>0.17224409448818898</c:v>
              </c:pt>
              <c:pt idx="14">
                <c:v>0.24895833333333331</c:v>
              </c:pt>
              <c:pt idx="15">
                <c:v>0.46249999999999997</c:v>
              </c:pt>
              <c:pt idx="16">
                <c:v>0.72039473684210509</c:v>
              </c:pt>
              <c:pt idx="17">
                <c:v>0.69259567387687182</c:v>
              </c:pt>
              <c:pt idx="18">
                <c:v>0.27150145772594747</c:v>
              </c:pt>
              <c:pt idx="19">
                <c:v>0.23311306901615275</c:v>
              </c:pt>
              <c:pt idx="20">
                <c:v>0.6244963738920225</c:v>
              </c:pt>
              <c:pt idx="21">
                <c:v>0.6071428571428571</c:v>
              </c:pt>
              <c:pt idx="22">
                <c:v>0.42817164179104478</c:v>
              </c:pt>
              <c:pt idx="23">
                <c:v>0.40543219666931002</c:v>
              </c:pt>
              <c:pt idx="24">
                <c:v>0.11363636363636362</c:v>
              </c:pt>
              <c:pt idx="25">
                <c:v>0.4</c:v>
              </c:pt>
              <c:pt idx="26">
                <c:v>0.17328519855595667</c:v>
              </c:pt>
              <c:pt idx="27">
                <c:v>0.30264060356652944</c:v>
              </c:pt>
              <c:pt idx="28">
                <c:v>0.81434852118305356</c:v>
              </c:pt>
              <c:pt idx="29">
                <c:v>0.79827724358974361</c:v>
              </c:pt>
              <c:pt idx="30">
                <c:v>0.4</c:v>
              </c:pt>
            </c:numLit>
          </c:val>
          <c:extLst>
            <c:ext xmlns:c16="http://schemas.microsoft.com/office/drawing/2014/chart" uri="{C3380CC4-5D6E-409C-BE32-E72D297353CC}">
              <c16:uniqueId val="{00000001-3335-4629-AF17-AB80989D60F6}"/>
            </c:ext>
          </c:extLst>
        </c:ser>
        <c:dLbls>
          <c:showLegendKey val="0"/>
          <c:showVal val="0"/>
          <c:showCatName val="0"/>
          <c:showSerName val="0"/>
          <c:showPercent val="0"/>
          <c:showBubbleSize val="0"/>
        </c:dLbls>
        <c:gapWidth val="219"/>
        <c:overlap val="-27"/>
        <c:axId val="354184336"/>
        <c:axId val="651792952"/>
      </c:barChart>
      <c:catAx>
        <c:axId val="3541843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r>
                  <a:rPr lang="en-US"/>
                  <a:t>Sample Individual</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crossAx val="651792952"/>
        <c:crosses val="autoZero"/>
        <c:auto val="1"/>
        <c:lblAlgn val="ctr"/>
        <c:lblOffset val="100"/>
        <c:noMultiLvlLbl val="0"/>
      </c:catAx>
      <c:valAx>
        <c:axId val="65179295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r>
                  <a:rPr lang="en-US"/>
                  <a:t>Concentration (ppm)</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crossAx val="3541843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6"/>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6"/>
          </a:solidFill>
          <a:ln>
            <a:noFill/>
          </a:ln>
          <a:effectLst/>
        </c:spPr>
        <c:marker>
          <c:symbol val="none"/>
        </c:marker>
      </c:pivotFmt>
    </c:pivotFmts>
    <c:plotArea>
      <c:layout/>
      <c:barChart>
        <c:barDir val="col"/>
        <c:grouping val="clustered"/>
        <c:varyColors val="0"/>
        <c:ser>
          <c:idx val="0"/>
          <c:order val="0"/>
          <c:tx>
            <c:v>Pb ppm</c:v>
          </c:tx>
          <c:spPr>
            <a:solidFill>
              <a:schemeClr val="accent1"/>
            </a:solidFill>
            <a:ln>
              <a:noFill/>
            </a:ln>
            <a:effectLst/>
          </c:spPr>
          <c:invertIfNegative val="0"/>
          <c:cat>
            <c:strLit>
              <c:ptCount val="31"/>
              <c:pt idx="0">
                <c:v>195</c:v>
              </c:pt>
              <c:pt idx="1">
                <c:v>150</c:v>
              </c:pt>
              <c:pt idx="2">
                <c:v>65</c:v>
              </c:pt>
              <c:pt idx="3">
                <c:v>167</c:v>
              </c:pt>
              <c:pt idx="4">
                <c:v>169</c:v>
              </c:pt>
              <c:pt idx="5">
                <c:v>81</c:v>
              </c:pt>
              <c:pt idx="6">
                <c:v>135</c:v>
              </c:pt>
              <c:pt idx="7">
                <c:v>29</c:v>
              </c:pt>
              <c:pt idx="8">
                <c:v>226</c:v>
              </c:pt>
              <c:pt idx="9">
                <c:v>172</c:v>
              </c:pt>
              <c:pt idx="10">
                <c:v>128</c:v>
              </c:pt>
              <c:pt idx="11">
                <c:v>241</c:v>
              </c:pt>
              <c:pt idx="12">
                <c:v>33</c:v>
              </c:pt>
              <c:pt idx="13">
                <c:v>23</c:v>
              </c:pt>
              <c:pt idx="14">
                <c:v>91</c:v>
              </c:pt>
              <c:pt idx="15">
                <c:v>115</c:v>
              </c:pt>
              <c:pt idx="16">
                <c:v>221</c:v>
              </c:pt>
              <c:pt idx="17">
                <c:v>46</c:v>
              </c:pt>
              <c:pt idx="18">
                <c:v>100</c:v>
              </c:pt>
              <c:pt idx="19">
                <c:v>174</c:v>
              </c:pt>
              <c:pt idx="20">
                <c:v>152</c:v>
              </c:pt>
              <c:pt idx="21">
                <c:v>22</c:v>
              </c:pt>
              <c:pt idx="22">
                <c:v>4</c:v>
              </c:pt>
              <c:pt idx="23">
                <c:v>181</c:v>
              </c:pt>
              <c:pt idx="24">
                <c:v>14</c:v>
              </c:pt>
              <c:pt idx="25">
                <c:v>155</c:v>
              </c:pt>
              <c:pt idx="26">
                <c:v>126</c:v>
              </c:pt>
              <c:pt idx="27">
                <c:v>122</c:v>
              </c:pt>
              <c:pt idx="28">
                <c:v>201</c:v>
              </c:pt>
              <c:pt idx="29">
                <c:v>189</c:v>
              </c:pt>
              <c:pt idx="30">
                <c:v>10</c:v>
              </c:pt>
            </c:strLit>
          </c:cat>
          <c:val>
            <c:numLit>
              <c:formatCode>General</c:formatCode>
              <c:ptCount val="31"/>
              <c:pt idx="0">
                <c:v>0.44876409887209007</c:v>
              </c:pt>
              <c:pt idx="1">
                <c:v>0.39390176600441495</c:v>
              </c:pt>
              <c:pt idx="2">
                <c:v>3.5085265121236349</c:v>
              </c:pt>
              <c:pt idx="3">
                <c:v>0.26037256562235389</c:v>
              </c:pt>
              <c:pt idx="4">
                <c:v>0.33013844515441959</c:v>
              </c:pt>
              <c:pt idx="5">
                <c:v>0.73349972268441488</c:v>
              </c:pt>
              <c:pt idx="6">
                <c:v>0.64400584795321625</c:v>
              </c:pt>
              <c:pt idx="7">
                <c:v>2.275310600052868</c:v>
              </c:pt>
              <c:pt idx="8">
                <c:v>0.61011904761904756</c:v>
              </c:pt>
              <c:pt idx="9">
                <c:v>0.34343434343434343</c:v>
              </c:pt>
              <c:pt idx="10">
                <c:v>0.51372155287817944</c:v>
              </c:pt>
              <c:pt idx="11">
                <c:v>3.118998628257887</c:v>
              </c:pt>
              <c:pt idx="12">
                <c:v>1.6884328358208955</c:v>
              </c:pt>
              <c:pt idx="13">
                <c:v>4.0771901709401703</c:v>
              </c:pt>
              <c:pt idx="14">
                <c:v>0.5269028871391076</c:v>
              </c:pt>
              <c:pt idx="15">
                <c:v>0.35</c:v>
              </c:pt>
              <c:pt idx="16">
                <c:v>0.13013013013013014</c:v>
              </c:pt>
              <c:pt idx="17">
                <c:v>2.7346570397111916</c:v>
              </c:pt>
              <c:pt idx="18">
                <c:v>2.68</c:v>
              </c:pt>
              <c:pt idx="19">
                <c:v>1.4623015873015874</c:v>
              </c:pt>
              <c:pt idx="20">
                <c:v>0.2266028002947679</c:v>
              </c:pt>
              <c:pt idx="21">
                <c:v>2.6490713587487775</c:v>
              </c:pt>
              <c:pt idx="22">
                <c:v>0.74465500485908642</c:v>
              </c:pt>
              <c:pt idx="23">
                <c:v>0.41054821341164949</c:v>
              </c:pt>
              <c:pt idx="24">
                <c:v>0.58333333333333337</c:v>
              </c:pt>
              <c:pt idx="25">
                <c:v>0.21181522748375115</c:v>
              </c:pt>
              <c:pt idx="26">
                <c:v>0.50606764781822877</c:v>
              </c:pt>
              <c:pt idx="27">
                <c:v>1.3846360461993017</c:v>
              </c:pt>
              <c:pt idx="28">
                <c:v>1.3576847772883016</c:v>
              </c:pt>
              <c:pt idx="29">
                <c:v>9.4</c:v>
              </c:pt>
              <c:pt idx="30">
                <c:v>0.30134680134680131</c:v>
              </c:pt>
            </c:numLit>
          </c:val>
          <c:extLst>
            <c:ext xmlns:c16="http://schemas.microsoft.com/office/drawing/2014/chart" uri="{C3380CC4-5D6E-409C-BE32-E72D297353CC}">
              <c16:uniqueId val="{00000000-7545-4352-927C-50085FEA4C2C}"/>
            </c:ext>
          </c:extLst>
        </c:ser>
        <c:ser>
          <c:idx val="1"/>
          <c:order val="1"/>
          <c:tx>
            <c:v>Zn ppm</c:v>
          </c:tx>
          <c:spPr>
            <a:solidFill>
              <a:schemeClr val="accent6"/>
            </a:solidFill>
            <a:ln>
              <a:noFill/>
            </a:ln>
            <a:effectLst/>
          </c:spPr>
          <c:invertIfNegative val="0"/>
          <c:cat>
            <c:strLit>
              <c:ptCount val="31"/>
              <c:pt idx="0">
                <c:v>195</c:v>
              </c:pt>
              <c:pt idx="1">
                <c:v>150</c:v>
              </c:pt>
              <c:pt idx="2">
                <c:v>65</c:v>
              </c:pt>
              <c:pt idx="3">
                <c:v>167</c:v>
              </c:pt>
              <c:pt idx="4">
                <c:v>169</c:v>
              </c:pt>
              <c:pt idx="5">
                <c:v>81</c:v>
              </c:pt>
              <c:pt idx="6">
                <c:v>135</c:v>
              </c:pt>
              <c:pt idx="7">
                <c:v>29</c:v>
              </c:pt>
              <c:pt idx="8">
                <c:v>226</c:v>
              </c:pt>
              <c:pt idx="9">
                <c:v>172</c:v>
              </c:pt>
              <c:pt idx="10">
                <c:v>128</c:v>
              </c:pt>
              <c:pt idx="11">
                <c:v>241</c:v>
              </c:pt>
              <c:pt idx="12">
                <c:v>33</c:v>
              </c:pt>
              <c:pt idx="13">
                <c:v>23</c:v>
              </c:pt>
              <c:pt idx="14">
                <c:v>91</c:v>
              </c:pt>
              <c:pt idx="15">
                <c:v>115</c:v>
              </c:pt>
              <c:pt idx="16">
                <c:v>221</c:v>
              </c:pt>
              <c:pt idx="17">
                <c:v>46</c:v>
              </c:pt>
              <c:pt idx="18">
                <c:v>100</c:v>
              </c:pt>
              <c:pt idx="19">
                <c:v>174</c:v>
              </c:pt>
              <c:pt idx="20">
                <c:v>152</c:v>
              </c:pt>
              <c:pt idx="21">
                <c:v>22</c:v>
              </c:pt>
              <c:pt idx="22">
                <c:v>4</c:v>
              </c:pt>
              <c:pt idx="23">
                <c:v>181</c:v>
              </c:pt>
              <c:pt idx="24">
                <c:v>14</c:v>
              </c:pt>
              <c:pt idx="25">
                <c:v>155</c:v>
              </c:pt>
              <c:pt idx="26">
                <c:v>126</c:v>
              </c:pt>
              <c:pt idx="27">
                <c:v>122</c:v>
              </c:pt>
              <c:pt idx="28">
                <c:v>201</c:v>
              </c:pt>
              <c:pt idx="29">
                <c:v>189</c:v>
              </c:pt>
              <c:pt idx="30">
                <c:v>10</c:v>
              </c:pt>
            </c:strLit>
          </c:cat>
          <c:val>
            <c:numLit>
              <c:formatCode>General</c:formatCode>
              <c:ptCount val="31"/>
              <c:pt idx="0">
                <c:v>43.763498920086391</c:v>
              </c:pt>
              <c:pt idx="1">
                <c:v>47.29925496688741</c:v>
              </c:pt>
              <c:pt idx="2">
                <c:v>66.986410871302965</c:v>
              </c:pt>
              <c:pt idx="3">
                <c:v>67.538103302286189</c:v>
              </c:pt>
              <c:pt idx="4">
                <c:v>70.557108626198087</c:v>
              </c:pt>
              <c:pt idx="5">
                <c:v>70.788269550748751</c:v>
              </c:pt>
              <c:pt idx="6">
                <c:v>73.103070175438589</c:v>
              </c:pt>
              <c:pt idx="7">
                <c:v>73.513084853291033</c:v>
              </c:pt>
              <c:pt idx="8">
                <c:v>75.598214285714292</c:v>
              </c:pt>
              <c:pt idx="9">
                <c:v>81.922348484848484</c:v>
              </c:pt>
              <c:pt idx="10">
                <c:v>87.031459170013378</c:v>
              </c:pt>
              <c:pt idx="11">
                <c:v>88.331618655692736</c:v>
              </c:pt>
              <c:pt idx="12">
                <c:v>90.848880597014926</c:v>
              </c:pt>
              <c:pt idx="13">
                <c:v>90.905448717948715</c:v>
              </c:pt>
              <c:pt idx="14">
                <c:v>91.574803149606311</c:v>
              </c:pt>
              <c:pt idx="15">
                <c:v>95.3</c:v>
              </c:pt>
              <c:pt idx="16">
                <c:v>98.611111111111114</c:v>
              </c:pt>
              <c:pt idx="17">
                <c:v>101.84115523465704</c:v>
              </c:pt>
              <c:pt idx="18">
                <c:v>104.6</c:v>
              </c:pt>
              <c:pt idx="19">
                <c:v>104.9702380952381</c:v>
              </c:pt>
              <c:pt idx="20">
                <c:v>112.00257921886514</c:v>
              </c:pt>
              <c:pt idx="21">
                <c:v>112.9032258064516</c:v>
              </c:pt>
              <c:pt idx="22">
                <c:v>115.94387755102039</c:v>
              </c:pt>
              <c:pt idx="23">
                <c:v>116.01505139500735</c:v>
              </c:pt>
              <c:pt idx="24">
                <c:v>119.39583333333333</c:v>
              </c:pt>
              <c:pt idx="25">
                <c:v>123.89449860724234</c:v>
              </c:pt>
              <c:pt idx="26">
                <c:v>126.08443067389621</c:v>
              </c:pt>
              <c:pt idx="27">
                <c:v>134.58904109589042</c:v>
              </c:pt>
              <c:pt idx="28">
                <c:v>141.53817914831131</c:v>
              </c:pt>
              <c:pt idx="29">
                <c:v>145.5</c:v>
              </c:pt>
              <c:pt idx="30">
                <c:v>145.83333333333331</c:v>
              </c:pt>
            </c:numLit>
          </c:val>
          <c:extLst>
            <c:ext xmlns:c16="http://schemas.microsoft.com/office/drawing/2014/chart" uri="{C3380CC4-5D6E-409C-BE32-E72D297353CC}">
              <c16:uniqueId val="{00000001-7545-4352-927C-50085FEA4C2C}"/>
            </c:ext>
          </c:extLst>
        </c:ser>
        <c:dLbls>
          <c:showLegendKey val="0"/>
          <c:showVal val="0"/>
          <c:showCatName val="0"/>
          <c:showSerName val="0"/>
          <c:showPercent val="0"/>
          <c:showBubbleSize val="0"/>
        </c:dLbls>
        <c:gapWidth val="219"/>
        <c:overlap val="-27"/>
        <c:axId val="707715144"/>
        <c:axId val="707720392"/>
      </c:barChart>
      <c:catAx>
        <c:axId val="70771514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r>
                  <a:rPr lang="en-US"/>
                  <a:t>Sample individual</a:t>
                </a:r>
              </a:p>
            </c:rich>
          </c:tx>
          <c:layout>
            <c:manualLayout>
              <c:xMode val="edge"/>
              <c:yMode val="edge"/>
              <c:x val="0.40557918827219769"/>
              <c:y val="0.9197860962566845"/>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crossAx val="707720392"/>
        <c:crosses val="autoZero"/>
        <c:auto val="1"/>
        <c:lblAlgn val="ctr"/>
        <c:lblOffset val="100"/>
        <c:noMultiLvlLbl val="0"/>
      </c:catAx>
      <c:valAx>
        <c:axId val="70772039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r>
                  <a:rPr lang="en-US"/>
                  <a:t>Concentration (ppm)</a:t>
                </a:r>
              </a:p>
            </c:rich>
          </c:tx>
          <c:layout>
            <c:manualLayout>
              <c:xMode val="edge"/>
              <c:yMode val="edge"/>
              <c:x val="1.9169329073482427E-2"/>
              <c:y val="0.27719567139669038"/>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crossAx val="707715144"/>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Times New Roman" panose="02020603050405020304" pitchFamily="18" charset="0"/>
              <a:ea typeface="+mn-ea"/>
              <a:cs typeface="Times New Roman" panose="02020603050405020304" pitchFamily="18" charset="0"/>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latin typeface="Times New Roman" panose="02020603050405020304" pitchFamily="18" charset="0"/>
          <a:cs typeface="Times New Roman" panose="02020603050405020304" pitchFamily="18" charset="0"/>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chart" Target="../charts/chart1.xml"/></Relationships>
</file>

<file path=xl/drawings/_rels/drawing12.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chart" Target="../charts/chart3.xml"/><Relationship Id="rId1" Type="http://schemas.openxmlformats.org/officeDocument/2006/relationships/chart" Target="../charts/chart2.xml"/><Relationship Id="rId4" Type="http://schemas.openxmlformats.org/officeDocument/2006/relationships/chart" Target="../charts/chart4.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7.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image" Target="../media/image4.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5.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6.jpeg"/></Relationships>
</file>

<file path=xl/drawings/_rels/drawing22.xml.rels><?xml version="1.0" encoding="UTF-8" standalone="yes"?>
<Relationships xmlns="http://schemas.openxmlformats.org/package/2006/relationships"><Relationship Id="rId1" Type="http://schemas.openxmlformats.org/officeDocument/2006/relationships/chart" Target="../charts/chart8.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1</xdr:col>
      <xdr:colOff>47625</xdr:colOff>
      <xdr:row>19</xdr:row>
      <xdr:rowOff>66675</xdr:rowOff>
    </xdr:from>
    <xdr:to>
      <xdr:col>5</xdr:col>
      <xdr:colOff>1247775</xdr:colOff>
      <xdr:row>23</xdr:row>
      <xdr:rowOff>133350</xdr:rowOff>
    </xdr:to>
    <xdr:sp macro="" textlink="">
      <xdr:nvSpPr>
        <xdr:cNvPr id="2" name="TextBox 1">
          <a:extLst>
            <a:ext uri="{FF2B5EF4-FFF2-40B4-BE49-F238E27FC236}">
              <a16:creationId xmlns:a16="http://schemas.microsoft.com/office/drawing/2014/main" id="{58A96F3E-879D-4540-A57B-C1BB9466B259}"/>
            </a:ext>
          </a:extLst>
        </xdr:cNvPr>
        <xdr:cNvSpPr txBox="1"/>
      </xdr:nvSpPr>
      <xdr:spPr>
        <a:xfrm>
          <a:off x="657225" y="3686175"/>
          <a:ext cx="5715000" cy="8286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Table 1. Examples of some of the most commonly consumed edible wild plants in historical Iceland (see Gísladóttir, 1999; Mehler, 2011; Svanberg and Ægisson, 2012).</a:t>
          </a:r>
          <a:endParaRPr lang="en-US" sz="1100">
            <a:solidFill>
              <a:schemeClr val="dk1"/>
            </a:solidFill>
            <a:effectLst/>
            <a:latin typeface="+mn-lt"/>
            <a:ea typeface="+mn-ea"/>
            <a:cs typeface="+mn-cs"/>
          </a:endParaRP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552450</xdr:colOff>
      <xdr:row>11</xdr:row>
      <xdr:rowOff>133351</xdr:rowOff>
    </xdr:from>
    <xdr:to>
      <xdr:col>5</xdr:col>
      <xdr:colOff>1314450</xdr:colOff>
      <xdr:row>18</xdr:row>
      <xdr:rowOff>1</xdr:rowOff>
    </xdr:to>
    <xdr:sp macro="" textlink="">
      <xdr:nvSpPr>
        <xdr:cNvPr id="2" name="TextBox 1">
          <a:extLst>
            <a:ext uri="{FF2B5EF4-FFF2-40B4-BE49-F238E27FC236}">
              <a16:creationId xmlns:a16="http://schemas.microsoft.com/office/drawing/2014/main" id="{A7D65EBB-28A7-45C2-AC5E-D54805CBF2DE}"/>
            </a:ext>
          </a:extLst>
        </xdr:cNvPr>
        <xdr:cNvSpPr txBox="1"/>
      </xdr:nvSpPr>
      <xdr:spPr>
        <a:xfrm>
          <a:off x="552450" y="2228851"/>
          <a:ext cx="5248275" cy="1200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Table 2. Isotope value ranges from both modern flora, seawater, freshwater, geology and archaeological and modern fauna from Iceland. *Unpublished data by Ascough, reported in Sayle et al. (2016). **Sayle et al. (2013), and references therein, report the range of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in Icelandic geology (volcanic/basaltic) and water sources (ground, flood, river and spring water).</a:t>
          </a:r>
          <a:endParaRPr lang="en-US" sz="1100">
            <a:solidFill>
              <a:schemeClr val="dk1"/>
            </a:solidFill>
            <a:effectLst/>
            <a:latin typeface="+mn-lt"/>
            <a:ea typeface="+mn-ea"/>
            <a:cs typeface="+mn-cs"/>
          </a:endParaRPr>
        </a:p>
        <a:p>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7</xdr:row>
      <xdr:rowOff>180975</xdr:rowOff>
    </xdr:from>
    <xdr:to>
      <xdr:col>7</xdr:col>
      <xdr:colOff>1466850</xdr:colOff>
      <xdr:row>12</xdr:row>
      <xdr:rowOff>9525</xdr:rowOff>
    </xdr:to>
    <xdr:sp macro="" textlink="">
      <xdr:nvSpPr>
        <xdr:cNvPr id="2" name="TextBox 1">
          <a:extLst>
            <a:ext uri="{FF2B5EF4-FFF2-40B4-BE49-F238E27FC236}">
              <a16:creationId xmlns:a16="http://schemas.microsoft.com/office/drawing/2014/main" id="{3FAF8DDD-471E-4B22-8962-EB3BF6374B24}"/>
            </a:ext>
          </a:extLst>
        </xdr:cNvPr>
        <xdr:cNvSpPr txBox="1"/>
      </xdr:nvSpPr>
      <xdr:spPr>
        <a:xfrm>
          <a:off x="609600" y="1514475"/>
          <a:ext cx="7210425" cy="7810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Table 3. Strontium ratios (</a:t>
          </a:r>
          <a:r>
            <a:rPr lang="en-GB" sz="1100" baseline="30000">
              <a:solidFill>
                <a:schemeClr val="dk1"/>
              </a:solidFill>
              <a:effectLst/>
              <a:latin typeface="+mn-lt"/>
              <a:ea typeface="+mn-ea"/>
              <a:cs typeface="+mn-cs"/>
            </a:rPr>
            <a:t>87</a:t>
          </a:r>
          <a:r>
            <a:rPr lang="en-GB" sz="1100">
              <a:solidFill>
                <a:schemeClr val="dk1"/>
              </a:solidFill>
              <a:effectLst/>
              <a:latin typeface="+mn-lt"/>
              <a:ea typeface="+mn-ea"/>
              <a:cs typeface="+mn-cs"/>
            </a:rPr>
            <a:t>Sr/</a:t>
          </a:r>
          <a:r>
            <a:rPr lang="en-GB" sz="1100" baseline="30000">
              <a:solidFill>
                <a:schemeClr val="dk1"/>
              </a:solidFill>
              <a:effectLst/>
              <a:latin typeface="+mn-lt"/>
              <a:ea typeface="+mn-ea"/>
              <a:cs typeface="+mn-cs"/>
            </a:rPr>
            <a:t>86</a:t>
          </a:r>
          <a:r>
            <a:rPr lang="en-GB" sz="1100">
              <a:solidFill>
                <a:schemeClr val="dk1"/>
              </a:solidFill>
              <a:effectLst/>
              <a:latin typeface="+mn-lt"/>
              <a:ea typeface="+mn-ea"/>
              <a:cs typeface="+mn-cs"/>
            </a:rPr>
            <a:t>Sr) determined in bedrock, grass grown on volcanic soil, modern barley and seawater and from modern and archaeological faunal dental enamel. The sheep samples were collected from inland sheep that did not graze upon seaweed, which can raise strontium isotope ratios (Price et al., 2015). </a:t>
          </a:r>
          <a:endParaRPr lang="en-US">
            <a:effectLst/>
          </a:endParaRPr>
        </a:p>
        <a:p>
          <a:endParaRPr 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47625</xdr:colOff>
      <xdr:row>8</xdr:row>
      <xdr:rowOff>152400</xdr:rowOff>
    </xdr:from>
    <xdr:to>
      <xdr:col>5</xdr:col>
      <xdr:colOff>2143125</xdr:colOff>
      <xdr:row>12</xdr:row>
      <xdr:rowOff>28575</xdr:rowOff>
    </xdr:to>
    <xdr:sp macro="" textlink="">
      <xdr:nvSpPr>
        <xdr:cNvPr id="2" name="TextBox 1">
          <a:extLst>
            <a:ext uri="{FF2B5EF4-FFF2-40B4-BE49-F238E27FC236}">
              <a16:creationId xmlns:a16="http://schemas.microsoft.com/office/drawing/2014/main" id="{7CA5A4D1-CE83-4383-813F-D70A402F1E0E}"/>
            </a:ext>
          </a:extLst>
        </xdr:cNvPr>
        <xdr:cNvSpPr txBox="1"/>
      </xdr:nvSpPr>
      <xdr:spPr>
        <a:xfrm>
          <a:off x="657225" y="1676400"/>
          <a:ext cx="5086350" cy="6381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Table 4. Zinc, lead and barium concentrations (ppm) found in two species of moss (</a:t>
          </a:r>
          <a:r>
            <a:rPr lang="en-GB" sz="1100" i="1">
              <a:solidFill>
                <a:schemeClr val="dk1"/>
              </a:solidFill>
              <a:effectLst/>
              <a:latin typeface="+mn-lt"/>
              <a:ea typeface="+mn-ea"/>
              <a:cs typeface="+mn-cs"/>
            </a:rPr>
            <a:t>Racomitrium </a:t>
          </a:r>
          <a:r>
            <a:rPr lang="en-GB" sz="1100">
              <a:solidFill>
                <a:schemeClr val="dk1"/>
              </a:solidFill>
              <a:effectLst/>
              <a:latin typeface="+mn-lt"/>
              <a:ea typeface="+mn-ea"/>
              <a:cs typeface="+mn-cs"/>
            </a:rPr>
            <a:t>sp. and </a:t>
          </a:r>
          <a:r>
            <a:rPr lang="en-GB" sz="1100" i="1">
              <a:solidFill>
                <a:schemeClr val="dk1"/>
              </a:solidFill>
              <a:effectLst/>
              <a:latin typeface="+mn-lt"/>
              <a:ea typeface="+mn-ea"/>
              <a:cs typeface="+mn-cs"/>
            </a:rPr>
            <a:t>Drepanocladus </a:t>
          </a:r>
          <a:r>
            <a:rPr lang="en-GB" sz="1100">
              <a:solidFill>
                <a:schemeClr val="dk1"/>
              </a:solidFill>
              <a:effectLst/>
              <a:latin typeface="+mn-lt"/>
              <a:ea typeface="+mn-ea"/>
              <a:cs typeface="+mn-cs"/>
            </a:rPr>
            <a:t>sp.), topsoils (andosols, regosols, leptosols, organic soil), bedrock (basalt) and groundwater in Iceland.</a:t>
          </a:r>
          <a:endParaRPr lang="en-US">
            <a:effectLst/>
          </a:endParaRPr>
        </a:p>
        <a:p>
          <a:endParaRPr 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6</xdr:col>
      <xdr:colOff>476250</xdr:colOff>
      <xdr:row>1</xdr:row>
      <xdr:rowOff>85724</xdr:rowOff>
    </xdr:from>
    <xdr:to>
      <xdr:col>12</xdr:col>
      <xdr:colOff>257175</xdr:colOff>
      <xdr:row>22</xdr:row>
      <xdr:rowOff>104775</xdr:rowOff>
    </xdr:to>
    <xdr:sp macro="" textlink="">
      <xdr:nvSpPr>
        <xdr:cNvPr id="2" name="TextBox 1">
          <a:extLst>
            <a:ext uri="{FF2B5EF4-FFF2-40B4-BE49-F238E27FC236}">
              <a16:creationId xmlns:a16="http://schemas.microsoft.com/office/drawing/2014/main" id="{5521B0B5-49BB-412B-9F47-BCA7F027089C}"/>
            </a:ext>
          </a:extLst>
        </xdr:cNvPr>
        <xdr:cNvSpPr txBox="1"/>
      </xdr:nvSpPr>
      <xdr:spPr>
        <a:xfrm>
          <a:off x="4371975" y="276224"/>
          <a:ext cx="3924300" cy="40195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Table 5. Mean and standard deviations for δ</a:t>
          </a:r>
          <a:r>
            <a:rPr lang="en-GB" sz="1100" baseline="30000">
              <a:solidFill>
                <a:schemeClr val="dk1"/>
              </a:solidFill>
              <a:effectLst/>
              <a:latin typeface="+mn-lt"/>
              <a:ea typeface="+mn-ea"/>
              <a:cs typeface="+mn-cs"/>
            </a:rPr>
            <a:t>13</a:t>
          </a:r>
          <a:r>
            <a:rPr lang="en-GB" sz="1100">
              <a:solidFill>
                <a:schemeClr val="dk1"/>
              </a:solidFill>
              <a:effectLst/>
              <a:latin typeface="+mn-lt"/>
              <a:ea typeface="+mn-ea"/>
              <a:cs typeface="+mn-cs"/>
            </a:rPr>
            <a:t>C, δ</a:t>
          </a:r>
          <a:r>
            <a:rPr lang="en-GB" sz="1100" baseline="30000">
              <a:solidFill>
                <a:schemeClr val="dk1"/>
              </a:solidFill>
              <a:effectLst/>
              <a:latin typeface="+mn-lt"/>
              <a:ea typeface="+mn-ea"/>
              <a:cs typeface="+mn-cs"/>
            </a:rPr>
            <a:t>15</a:t>
          </a:r>
          <a:r>
            <a:rPr lang="en-GB" sz="1100">
              <a:solidFill>
                <a:schemeClr val="dk1"/>
              </a:solidFill>
              <a:effectLst/>
              <a:latin typeface="+mn-lt"/>
              <a:ea typeface="+mn-ea"/>
              <a:cs typeface="+mn-cs"/>
            </a:rPr>
            <a:t>N and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analyses amongst sampled individuals from Skriðuklaustur and Skeljastaðir. At Skriðuklaustur, the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means does not include SKR 174 due to an insufficient quantity of collagen for analysis, therefore for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values n=11 for males, n=29 for adults and n=35 for all individuals. At Skeljastaðir, the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means do not include the individuals sampled by Sveinbjörnsdóttir et al. (2010), therefore n=8 for males, n=6 for females and n=14 for all individuals in the determined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values. The values for ÞSK 16, 34 and 48 from Sveinbjörnsdóttir et al. (2010) were not included in these means because they were also analysed in this study.</a:t>
          </a:r>
          <a:endParaRPr lang="en-US">
            <a:effectLst/>
          </a:endParaRPr>
        </a:p>
        <a:p>
          <a:endParaRPr 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13</xdr:row>
      <xdr:rowOff>0</xdr:rowOff>
    </xdr:from>
    <xdr:to>
      <xdr:col>10</xdr:col>
      <xdr:colOff>257175</xdr:colOff>
      <xdr:row>18</xdr:row>
      <xdr:rowOff>152400</xdr:rowOff>
    </xdr:to>
    <xdr:sp macro="" textlink="">
      <xdr:nvSpPr>
        <xdr:cNvPr id="2" name="TextBox 1">
          <a:extLst>
            <a:ext uri="{FF2B5EF4-FFF2-40B4-BE49-F238E27FC236}">
              <a16:creationId xmlns:a16="http://schemas.microsoft.com/office/drawing/2014/main" id="{29355465-EEF0-4881-9D33-9FD07D0F56BB}"/>
            </a:ext>
          </a:extLst>
        </xdr:cNvPr>
        <xdr:cNvSpPr txBox="1"/>
      </xdr:nvSpPr>
      <xdr:spPr>
        <a:xfrm>
          <a:off x="609600" y="2476500"/>
          <a:ext cx="8010525" cy="1104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Table 6. Ranges, mean values and standard deviations for δ</a:t>
          </a:r>
          <a:r>
            <a:rPr lang="en-GB" sz="1100" baseline="30000">
              <a:solidFill>
                <a:schemeClr val="dk1"/>
              </a:solidFill>
              <a:effectLst/>
              <a:latin typeface="+mn-lt"/>
              <a:ea typeface="+mn-ea"/>
              <a:cs typeface="+mn-cs"/>
            </a:rPr>
            <a:t>13</a:t>
          </a:r>
          <a:r>
            <a:rPr lang="en-GB" sz="1100">
              <a:solidFill>
                <a:schemeClr val="dk1"/>
              </a:solidFill>
              <a:effectLst/>
              <a:latin typeface="+mn-lt"/>
              <a:ea typeface="+mn-ea"/>
              <a:cs typeface="+mn-cs"/>
            </a:rPr>
            <a:t>C, δ</a:t>
          </a:r>
          <a:r>
            <a:rPr lang="en-GB" sz="1100" baseline="30000">
              <a:solidFill>
                <a:schemeClr val="dk1"/>
              </a:solidFill>
              <a:effectLst/>
              <a:latin typeface="+mn-lt"/>
              <a:ea typeface="+mn-ea"/>
              <a:cs typeface="+mn-cs"/>
            </a:rPr>
            <a:t>15</a:t>
          </a:r>
          <a:r>
            <a:rPr lang="en-GB" sz="1100">
              <a:solidFill>
                <a:schemeClr val="dk1"/>
              </a:solidFill>
              <a:effectLst/>
              <a:latin typeface="+mn-lt"/>
              <a:ea typeface="+mn-ea"/>
              <a:cs typeface="+mn-cs"/>
            </a:rPr>
            <a:t>N and δ34S analyses amongst sampled animal bones from Skriðuklaustur. The freshwater fish range and mean was taken from Sayle et al. (2013). </a:t>
          </a:r>
          <a:r>
            <a:rPr lang="en-GB" sz="1100" i="1">
              <a:solidFill>
                <a:schemeClr val="dk1"/>
              </a:solidFill>
              <a:effectLst/>
              <a:latin typeface="+mn-lt"/>
              <a:ea typeface="+mn-ea"/>
              <a:cs typeface="+mn-cs"/>
            </a:rPr>
            <a:t>Equus</a:t>
          </a:r>
          <a:r>
            <a:rPr lang="en-GB" sz="1100">
              <a:solidFill>
                <a:schemeClr val="dk1"/>
              </a:solidFill>
              <a:effectLst/>
              <a:latin typeface="+mn-lt"/>
              <a:ea typeface="+mn-ea"/>
              <a:cs typeface="+mn-cs"/>
            </a:rPr>
            <a:t> sp., </a:t>
          </a:r>
          <a:r>
            <a:rPr lang="en-GB" sz="1100" i="1">
              <a:solidFill>
                <a:schemeClr val="dk1"/>
              </a:solidFill>
              <a:effectLst/>
              <a:latin typeface="+mn-lt"/>
              <a:ea typeface="+mn-ea"/>
              <a:cs typeface="+mn-cs"/>
            </a:rPr>
            <a:t>Phocidae</a:t>
          </a:r>
          <a:r>
            <a:rPr lang="en-GB" sz="1100">
              <a:solidFill>
                <a:schemeClr val="dk1"/>
              </a:solidFill>
              <a:effectLst/>
              <a:latin typeface="+mn-lt"/>
              <a:ea typeface="+mn-ea"/>
              <a:cs typeface="+mn-cs"/>
            </a:rPr>
            <a:t> sp. and </a:t>
          </a:r>
          <a:r>
            <a:rPr lang="en-GB" sz="1100" i="1">
              <a:solidFill>
                <a:schemeClr val="dk1"/>
              </a:solidFill>
              <a:effectLst/>
              <a:latin typeface="+mn-lt"/>
              <a:ea typeface="+mn-ea"/>
              <a:cs typeface="+mn-cs"/>
            </a:rPr>
            <a:t>Canidae</a:t>
          </a:r>
          <a:r>
            <a:rPr lang="en-GB" sz="1100">
              <a:solidFill>
                <a:schemeClr val="dk1"/>
              </a:solidFill>
              <a:effectLst/>
              <a:latin typeface="+mn-lt"/>
              <a:ea typeface="+mn-ea"/>
              <a:cs typeface="+mn-cs"/>
            </a:rPr>
            <a:t> sp. were only represented by 2 samples each so a true mean has not been provided. </a:t>
          </a:r>
          <a:r>
            <a:rPr lang="en-GB" sz="1100" i="1">
              <a:solidFill>
                <a:schemeClr val="dk1"/>
              </a:solidFill>
              <a:effectLst/>
              <a:latin typeface="+mn-lt"/>
              <a:ea typeface="+mn-ea"/>
              <a:cs typeface="+mn-cs"/>
            </a:rPr>
            <a:t>Cygnus</a:t>
          </a:r>
          <a:r>
            <a:rPr lang="en-GB" sz="1100">
              <a:solidFill>
                <a:schemeClr val="dk1"/>
              </a:solidFill>
              <a:effectLst/>
              <a:latin typeface="+mn-lt"/>
              <a:ea typeface="+mn-ea"/>
              <a:cs typeface="+mn-cs"/>
            </a:rPr>
            <a:t> sp. is only represented by 1 sample with isotope values reported under the mean columns. For comparison, see Table 2.</a:t>
          </a:r>
          <a:endParaRPr lang="en-US" sz="1100">
            <a:solidFill>
              <a:schemeClr val="dk1"/>
            </a:solidFill>
            <a:effectLst/>
            <a:latin typeface="+mn-lt"/>
            <a:ea typeface="+mn-ea"/>
            <a:cs typeface="+mn-cs"/>
          </a:endParaRPr>
        </a:p>
        <a:p>
          <a:endParaRPr 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64</xdr:row>
      <xdr:rowOff>123824</xdr:rowOff>
    </xdr:from>
    <xdr:to>
      <xdr:col>16</xdr:col>
      <xdr:colOff>285750</xdr:colOff>
      <xdr:row>75</xdr:row>
      <xdr:rowOff>57149</xdr:rowOff>
    </xdr:to>
    <xdr:sp macro="" textlink="">
      <xdr:nvSpPr>
        <xdr:cNvPr id="3" name="TextBox 2">
          <a:extLst>
            <a:ext uri="{FF2B5EF4-FFF2-40B4-BE49-F238E27FC236}">
              <a16:creationId xmlns:a16="http://schemas.microsoft.com/office/drawing/2014/main" id="{81A8AD58-2A3B-4319-8FF5-41D683646352}"/>
            </a:ext>
          </a:extLst>
        </xdr:cNvPr>
        <xdr:cNvSpPr txBox="1"/>
      </xdr:nvSpPr>
      <xdr:spPr>
        <a:xfrm>
          <a:off x="0" y="10467974"/>
          <a:ext cx="8648700" cy="1609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Times New Roman" panose="02020603050405020304" pitchFamily="18" charset="0"/>
              <a:ea typeface="+mn-ea"/>
              <a:cs typeface="Times New Roman" panose="02020603050405020304" pitchFamily="18" charset="0"/>
            </a:rPr>
            <a:t>Table 8.  All isotope and trace element data from the Skriðuklaustur and Skeljastaðir samples. Samples</a:t>
          </a:r>
          <a:r>
            <a:rPr lang="en-GB" sz="1100" baseline="0">
              <a:solidFill>
                <a:schemeClr val="dk1"/>
              </a:solidFill>
              <a:effectLst/>
              <a:latin typeface="Times New Roman" panose="02020603050405020304" pitchFamily="18" charset="0"/>
              <a:ea typeface="+mn-ea"/>
              <a:cs typeface="Times New Roman" panose="02020603050405020304" pitchFamily="18" charset="0"/>
            </a:rPr>
            <a:t> labled with italics indicate  </a:t>
          </a:r>
          <a:r>
            <a:rPr lang="el-GR" sz="1050" b="0" i="0" u="none" strike="noStrike">
              <a:solidFill>
                <a:schemeClr val="dk1"/>
              </a:solidFill>
              <a:effectLst/>
              <a:latin typeface="Times New Roman" panose="02020603050405020304" pitchFamily="18" charset="0"/>
              <a:ea typeface="+mn-ea"/>
              <a:cs typeface="Times New Roman" panose="02020603050405020304" pitchFamily="18" charset="0"/>
            </a:rPr>
            <a:t>δ13</a:t>
          </a:r>
          <a:r>
            <a:rPr lang="en-US" sz="1050" b="0" i="0" u="none" strike="noStrike">
              <a:solidFill>
                <a:schemeClr val="dk1"/>
              </a:solidFill>
              <a:effectLst/>
              <a:latin typeface="Times New Roman" panose="02020603050405020304" pitchFamily="18" charset="0"/>
              <a:ea typeface="+mn-ea"/>
              <a:cs typeface="Times New Roman" panose="02020603050405020304" pitchFamily="18" charset="0"/>
            </a:rPr>
            <a:t>C and</a:t>
          </a:r>
          <a:r>
            <a:rPr lang="en-US" sz="1050" b="0">
              <a:latin typeface="Times New Roman" panose="02020603050405020304" pitchFamily="18" charset="0"/>
              <a:cs typeface="Times New Roman" panose="02020603050405020304" pitchFamily="18" charset="0"/>
            </a:rPr>
            <a:t> </a:t>
          </a:r>
          <a:r>
            <a:rPr lang="el-GR" sz="1050" b="0" i="0" u="none" strike="noStrike">
              <a:solidFill>
                <a:schemeClr val="dk1"/>
              </a:solidFill>
              <a:effectLst/>
              <a:latin typeface="Times New Roman" panose="02020603050405020304" pitchFamily="18" charset="0"/>
              <a:ea typeface="+mn-ea"/>
              <a:cs typeface="Times New Roman" panose="02020603050405020304" pitchFamily="18" charset="0"/>
            </a:rPr>
            <a:t>δ15</a:t>
          </a:r>
          <a:r>
            <a:rPr lang="en-US" sz="1050" b="0" i="0" u="none" strike="noStrike">
              <a:solidFill>
                <a:schemeClr val="dk1"/>
              </a:solidFill>
              <a:effectLst/>
              <a:latin typeface="Times New Roman" panose="02020603050405020304" pitchFamily="18" charset="0"/>
              <a:ea typeface="+mn-ea"/>
              <a:cs typeface="Times New Roman" panose="02020603050405020304" pitchFamily="18" charset="0"/>
            </a:rPr>
            <a:t>N </a:t>
          </a:r>
          <a:r>
            <a:rPr lang="en-US" sz="1050" b="0">
              <a:latin typeface="Times New Roman" panose="02020603050405020304" pitchFamily="18" charset="0"/>
              <a:cs typeface="Times New Roman" panose="02020603050405020304" pitchFamily="18" charset="0"/>
            </a:rPr>
            <a:t> results </a:t>
          </a:r>
          <a:r>
            <a:rPr lang="en-GB" sz="1100" baseline="0">
              <a:solidFill>
                <a:schemeClr val="dk1"/>
              </a:solidFill>
              <a:effectLst/>
              <a:latin typeface="Times New Roman" panose="02020603050405020304" pitchFamily="18" charset="0"/>
              <a:ea typeface="+mn-ea"/>
              <a:cs typeface="Times New Roman" panose="02020603050405020304" pitchFamily="18" charset="0"/>
            </a:rPr>
            <a:t>reported by Sveinbjörnsdóttir et al. (2010). All strontium concentrations from Skeljastaðir (ÞSK), conducted on 1st molars unless unavailable, indicate results reported by Gestsdóttir and Price (2003, 2006) and Price and Gestsdóttir (2006). Enamel samples from SKR 30, 130, 144, 146 and 163 were unavailable or not preserved. </a:t>
          </a:r>
          <a:r>
            <a:rPr lang="el-GR" sz="1100" b="0" i="0" u="none" strike="noStrike">
              <a:solidFill>
                <a:schemeClr val="dk1"/>
              </a:solidFill>
              <a:effectLst/>
              <a:latin typeface="Times New Roman" panose="02020603050405020304" pitchFamily="18" charset="0"/>
              <a:ea typeface="+mn-ea"/>
              <a:cs typeface="Times New Roman" panose="02020603050405020304" pitchFamily="18" charset="0"/>
            </a:rPr>
            <a:t>δ34</a:t>
          </a:r>
          <a:r>
            <a:rPr lang="en-US" sz="1100" b="0" i="0" u="none" strike="noStrike">
              <a:solidFill>
                <a:schemeClr val="dk1"/>
              </a:solidFill>
              <a:effectLst/>
              <a:latin typeface="Times New Roman" panose="02020603050405020304" pitchFamily="18" charset="0"/>
              <a:ea typeface="+mn-ea"/>
              <a:cs typeface="Times New Roman" panose="02020603050405020304" pitchFamily="18" charset="0"/>
            </a:rPr>
            <a:t>S is not reported for SKR 174 due</a:t>
          </a:r>
          <a:r>
            <a:rPr lang="en-US" sz="1100" b="0" i="0" u="none" strike="noStrike" baseline="0">
              <a:solidFill>
                <a:schemeClr val="dk1"/>
              </a:solidFill>
              <a:effectLst/>
              <a:latin typeface="Times New Roman" panose="02020603050405020304" pitchFamily="18" charset="0"/>
              <a:ea typeface="+mn-ea"/>
              <a:cs typeface="Times New Roman" panose="02020603050405020304" pitchFamily="18" charset="0"/>
            </a:rPr>
            <a:t> to insufficient collagen for analysis.</a:t>
          </a:r>
          <a:endParaRPr lang="en-US" sz="1100" b="0">
            <a:solidFill>
              <a:schemeClr val="dk1"/>
            </a:solidFill>
            <a:effectLst/>
            <a:latin typeface="Times New Roman" panose="02020603050405020304" pitchFamily="18" charset="0"/>
            <a:ea typeface="+mn-ea"/>
            <a:cs typeface="Times New Roman" panose="02020603050405020304" pitchFamily="18" charset="0"/>
          </a:endParaRPr>
        </a:p>
        <a:p>
          <a:endParaRPr 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38100</xdr:colOff>
      <xdr:row>19</xdr:row>
      <xdr:rowOff>9525</xdr:rowOff>
    </xdr:from>
    <xdr:to>
      <xdr:col>6</xdr:col>
      <xdr:colOff>1066800</xdr:colOff>
      <xdr:row>27</xdr:row>
      <xdr:rowOff>38100</xdr:rowOff>
    </xdr:to>
    <xdr:sp macro="" textlink="">
      <xdr:nvSpPr>
        <xdr:cNvPr id="2" name="TextBox 1">
          <a:extLst>
            <a:ext uri="{FF2B5EF4-FFF2-40B4-BE49-F238E27FC236}">
              <a16:creationId xmlns:a16="http://schemas.microsoft.com/office/drawing/2014/main" id="{4445B7F3-3AF3-474C-AAB3-AAC78ED5F2CF}"/>
            </a:ext>
          </a:extLst>
        </xdr:cNvPr>
        <xdr:cNvSpPr txBox="1"/>
      </xdr:nvSpPr>
      <xdr:spPr>
        <a:xfrm>
          <a:off x="647700" y="3648075"/>
          <a:ext cx="6696075" cy="1552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Table 8. Medians and ranges of trace elements and means and ranges of isotope ratios determined in the human dental enamel samples from Skriðuklaustur. S</a:t>
          </a:r>
          <a:r>
            <a:rPr lang="en-US" sz="1100">
              <a:solidFill>
                <a:schemeClr val="dk1"/>
              </a:solidFill>
              <a:effectLst/>
              <a:latin typeface="+mn-lt"/>
              <a:ea typeface="+mn-ea"/>
              <a:cs typeface="+mn-cs"/>
            </a:rPr>
            <a:t>amples  SKR 100, 115 and 189 were run during the second analytical session which gave </a:t>
          </a:r>
          <a:r>
            <a:rPr lang="en-GB" sz="1100">
              <a:solidFill>
                <a:schemeClr val="dk1"/>
              </a:solidFill>
              <a:effectLst/>
              <a:latin typeface="+mn-lt"/>
              <a:ea typeface="+mn-ea"/>
              <a:cs typeface="+mn-cs"/>
            </a:rPr>
            <a:t>the average </a:t>
          </a:r>
          <a:r>
            <a:rPr lang="en-GB" sz="1100" baseline="30000">
              <a:solidFill>
                <a:schemeClr val="dk1"/>
              </a:solidFill>
              <a:effectLst/>
              <a:latin typeface="+mn-lt"/>
              <a:ea typeface="+mn-ea"/>
              <a:cs typeface="+mn-cs"/>
            </a:rPr>
            <a:t>87</a:t>
          </a:r>
          <a:r>
            <a:rPr lang="en-GB" sz="1100">
              <a:solidFill>
                <a:schemeClr val="dk1"/>
              </a:solidFill>
              <a:effectLst/>
              <a:latin typeface="+mn-lt"/>
              <a:ea typeface="+mn-ea"/>
              <a:cs typeface="+mn-cs"/>
            </a:rPr>
            <a:t>Sr/</a:t>
          </a:r>
          <a:r>
            <a:rPr lang="en-GB" sz="1100" baseline="30000">
              <a:solidFill>
                <a:schemeClr val="dk1"/>
              </a:solidFill>
              <a:effectLst/>
              <a:latin typeface="+mn-lt"/>
              <a:ea typeface="+mn-ea"/>
              <a:cs typeface="+mn-cs"/>
            </a:rPr>
            <a:t>86</a:t>
          </a:r>
          <a:r>
            <a:rPr lang="en-GB" sz="1100">
              <a:solidFill>
                <a:schemeClr val="dk1"/>
              </a:solidFill>
              <a:effectLst/>
              <a:latin typeface="+mn-lt"/>
              <a:ea typeface="+mn-ea"/>
              <a:cs typeface="+mn-cs"/>
            </a:rPr>
            <a:t>Sr value and reproducibility for the international isotope reference material NBS987 as </a:t>
          </a:r>
          <a:r>
            <a:rPr lang="en-US" sz="1100">
              <a:solidFill>
                <a:schemeClr val="dk1"/>
              </a:solidFill>
              <a:effectLst/>
              <a:latin typeface="+mn-lt"/>
              <a:ea typeface="+mn-ea"/>
              <a:cs typeface="+mn-cs"/>
            </a:rPr>
            <a:t>0.710266±0.000009 (2SD; n=6) while all others were run in the first analytical session which gave</a:t>
          </a:r>
          <a:r>
            <a:rPr lang="en-GB" sz="1100">
              <a:solidFill>
                <a:schemeClr val="dk1"/>
              </a:solidFill>
              <a:effectLst/>
              <a:latin typeface="+mn-lt"/>
              <a:ea typeface="+mn-ea"/>
              <a:cs typeface="+mn-cs"/>
            </a:rPr>
            <a:t> 0.710258±0.000013 (2SD; n=12). </a:t>
          </a:r>
          <a:endParaRPr lang="en-US" sz="1100"/>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1</xdr:row>
      <xdr:rowOff>76200</xdr:rowOff>
    </xdr:from>
    <xdr:to>
      <xdr:col>10</xdr:col>
      <xdr:colOff>200025</xdr:colOff>
      <xdr:row>21</xdr:row>
      <xdr:rowOff>123825</xdr:rowOff>
    </xdr:to>
    <xdr:pic>
      <xdr:nvPicPr>
        <xdr:cNvPr id="2" name="Picture 1">
          <a:extLst>
            <a:ext uri="{FF2B5EF4-FFF2-40B4-BE49-F238E27FC236}">
              <a16:creationId xmlns:a16="http://schemas.microsoft.com/office/drawing/2014/main" id="{C67CE6EB-F84B-4506-BE15-2B4A0D8DB466}"/>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23" t="4082" r="2405" b="4082"/>
        <a:stretch/>
      </xdr:blipFill>
      <xdr:spPr bwMode="auto">
        <a:xfrm>
          <a:off x="609600" y="266700"/>
          <a:ext cx="5686425" cy="3857625"/>
        </a:xfrm>
        <a:prstGeom prst="rect">
          <a:avLst/>
        </a:prstGeom>
        <a:noFill/>
        <a:ln>
          <a:noFill/>
        </a:ln>
        <a:extLst>
          <a:ext uri="{53640926-AAD7-44D8-BBD7-CCE9431645EC}">
            <a14:shadowObscured xmlns:a14="http://schemas.microsoft.com/office/drawing/2010/main"/>
          </a:ext>
        </a:extLst>
      </xdr:spPr>
    </xdr:pic>
    <xdr:clientData/>
  </xdr:twoCellAnchor>
  <xdr:twoCellAnchor>
    <xdr:from>
      <xdr:col>1</xdr:col>
      <xdr:colOff>47625</xdr:colOff>
      <xdr:row>24</xdr:row>
      <xdr:rowOff>28575</xdr:rowOff>
    </xdr:from>
    <xdr:to>
      <xdr:col>10</xdr:col>
      <xdr:colOff>485775</xdr:colOff>
      <xdr:row>27</xdr:row>
      <xdr:rowOff>123825</xdr:rowOff>
    </xdr:to>
    <xdr:sp macro="" textlink="">
      <xdr:nvSpPr>
        <xdr:cNvPr id="3" name="TextBox 2">
          <a:extLst>
            <a:ext uri="{FF2B5EF4-FFF2-40B4-BE49-F238E27FC236}">
              <a16:creationId xmlns:a16="http://schemas.microsoft.com/office/drawing/2014/main" id="{D7068B12-71D6-4264-97E7-C315B4A7DFC2}"/>
            </a:ext>
          </a:extLst>
        </xdr:cNvPr>
        <xdr:cNvSpPr txBox="1"/>
      </xdr:nvSpPr>
      <xdr:spPr>
        <a:xfrm>
          <a:off x="657225" y="4600575"/>
          <a:ext cx="5924550" cy="666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Figure 1. A map of Iceland depicting the locations of Skriðuklaustur and Skeljastaðir. The major routes of trade and travel to and from Skriðuklaustur are also shown (© S. Kristjánsdóttir and V. Gunnarsdóttir).</a:t>
          </a:r>
          <a:endParaRPr 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190500</xdr:colOff>
      <xdr:row>28</xdr:row>
      <xdr:rowOff>76200</xdr:rowOff>
    </xdr:from>
    <xdr:to>
      <xdr:col>13</xdr:col>
      <xdr:colOff>361950</xdr:colOff>
      <xdr:row>33</xdr:row>
      <xdr:rowOff>0</xdr:rowOff>
    </xdr:to>
    <xdr:sp macro="" textlink="">
      <xdr:nvSpPr>
        <xdr:cNvPr id="3" name="TextBox 2">
          <a:extLst>
            <a:ext uri="{FF2B5EF4-FFF2-40B4-BE49-F238E27FC236}">
              <a16:creationId xmlns:a16="http://schemas.microsoft.com/office/drawing/2014/main" id="{D4DBC510-B1C9-415F-8226-81A8C1A5740B}"/>
            </a:ext>
          </a:extLst>
        </xdr:cNvPr>
        <xdr:cNvSpPr txBox="1"/>
      </xdr:nvSpPr>
      <xdr:spPr>
        <a:xfrm>
          <a:off x="800100" y="5410200"/>
          <a:ext cx="7486650" cy="876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Figure 2. Plot of δ</a:t>
          </a:r>
          <a:r>
            <a:rPr lang="en-GB" sz="1100" baseline="30000">
              <a:solidFill>
                <a:schemeClr val="dk1"/>
              </a:solidFill>
              <a:effectLst/>
              <a:latin typeface="+mn-lt"/>
              <a:ea typeface="+mn-ea"/>
              <a:cs typeface="+mn-cs"/>
            </a:rPr>
            <a:t>13</a:t>
          </a:r>
          <a:r>
            <a:rPr lang="en-GB" sz="1100">
              <a:solidFill>
                <a:schemeClr val="dk1"/>
              </a:solidFill>
              <a:effectLst/>
              <a:latin typeface="+mn-lt"/>
              <a:ea typeface="+mn-ea"/>
              <a:cs typeface="+mn-cs"/>
            </a:rPr>
            <a:t>C versus δ</a:t>
          </a:r>
          <a:r>
            <a:rPr lang="en-GB" sz="1100" baseline="30000">
              <a:solidFill>
                <a:schemeClr val="dk1"/>
              </a:solidFill>
              <a:effectLst/>
              <a:latin typeface="+mn-lt"/>
              <a:ea typeface="+mn-ea"/>
              <a:cs typeface="+mn-cs"/>
            </a:rPr>
            <a:t>15</a:t>
          </a:r>
          <a:r>
            <a:rPr lang="en-GB" sz="1100">
              <a:solidFill>
                <a:schemeClr val="dk1"/>
              </a:solidFill>
              <a:effectLst/>
              <a:latin typeface="+mn-lt"/>
              <a:ea typeface="+mn-ea"/>
              <a:cs typeface="+mn-cs"/>
            </a:rPr>
            <a:t>N values for sampled individuals from Skriðuklaustur and Skeljastaðir. Also plotted are the δ</a:t>
          </a:r>
          <a:r>
            <a:rPr lang="en-GB" sz="1100" baseline="30000">
              <a:solidFill>
                <a:schemeClr val="dk1"/>
              </a:solidFill>
              <a:effectLst/>
              <a:latin typeface="+mn-lt"/>
              <a:ea typeface="+mn-ea"/>
              <a:cs typeface="+mn-cs"/>
            </a:rPr>
            <a:t>13</a:t>
          </a:r>
          <a:r>
            <a:rPr lang="en-GB" sz="1100">
              <a:solidFill>
                <a:schemeClr val="dk1"/>
              </a:solidFill>
              <a:effectLst/>
              <a:latin typeface="+mn-lt"/>
              <a:ea typeface="+mn-ea"/>
              <a:cs typeface="+mn-cs"/>
            </a:rPr>
            <a:t>C versus δ</a:t>
          </a:r>
          <a:r>
            <a:rPr lang="en-GB" sz="1100" baseline="30000">
              <a:solidFill>
                <a:schemeClr val="dk1"/>
              </a:solidFill>
              <a:effectLst/>
              <a:latin typeface="+mn-lt"/>
              <a:ea typeface="+mn-ea"/>
              <a:cs typeface="+mn-cs"/>
            </a:rPr>
            <a:t>15</a:t>
          </a:r>
          <a:r>
            <a:rPr lang="en-GB" sz="1100">
              <a:solidFill>
                <a:schemeClr val="dk1"/>
              </a:solidFill>
              <a:effectLst/>
              <a:latin typeface="+mn-lt"/>
              <a:ea typeface="+mn-ea"/>
              <a:cs typeface="+mn-cs"/>
            </a:rPr>
            <a:t>N values of the archaeological animal bone samples from Skriðuklaustur, except for freshwater fish, which were reported in Sayle et al. (2013). The data points within the black square and ÞSK 39 represent individuals from Skeljastaðir as reported in Sveinbjörnsdóttir et al. (2010). 2SD error ±0.4‰. </a:t>
          </a:r>
          <a:endParaRPr lang="en-US" sz="1100">
            <a:solidFill>
              <a:schemeClr val="dk1"/>
            </a:solidFill>
            <a:effectLst/>
            <a:latin typeface="+mn-lt"/>
            <a:ea typeface="+mn-ea"/>
            <a:cs typeface="+mn-cs"/>
          </a:endParaRPr>
        </a:p>
        <a:p>
          <a:endParaRPr lang="en-US" sz="1100"/>
        </a:p>
      </xdr:txBody>
    </xdr:sp>
    <xdr:clientData/>
  </xdr:twoCellAnchor>
  <xdr:twoCellAnchor>
    <xdr:from>
      <xdr:col>0</xdr:col>
      <xdr:colOff>476251</xdr:colOff>
      <xdr:row>0</xdr:row>
      <xdr:rowOff>0</xdr:rowOff>
    </xdr:from>
    <xdr:to>
      <xdr:col>14</xdr:col>
      <xdr:colOff>228600</xdr:colOff>
      <xdr:row>27</xdr:row>
      <xdr:rowOff>188174</xdr:rowOff>
    </xdr:to>
    <xdr:graphicFrame macro="">
      <xdr:nvGraphicFramePr>
        <xdr:cNvPr id="5" name="Chart 4">
          <a:extLst>
            <a:ext uri="{FF2B5EF4-FFF2-40B4-BE49-F238E27FC236}">
              <a16:creationId xmlns:a16="http://schemas.microsoft.com/office/drawing/2014/main" id="{F0ECD089-938F-4A7A-86A0-3A7230E2A0DE}"/>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c:userShapes xmlns:c="http://schemas.openxmlformats.org/drawingml/2006/chart">
  <cdr:relSizeAnchor xmlns:cdr="http://schemas.openxmlformats.org/drawingml/2006/chartDrawing">
    <cdr:from>
      <cdr:x>0.31462</cdr:x>
      <cdr:y>0.48519</cdr:y>
    </cdr:from>
    <cdr:to>
      <cdr:x>0.3715</cdr:x>
      <cdr:y>0.56345</cdr:y>
    </cdr:to>
    <cdr:sp macro="" textlink="">
      <cdr:nvSpPr>
        <cdr:cNvPr id="3" name="Rectangle 2">
          <a:extLst xmlns:a="http://schemas.openxmlformats.org/drawingml/2006/main">
            <a:ext uri="{FF2B5EF4-FFF2-40B4-BE49-F238E27FC236}">
              <a16:creationId xmlns:a16="http://schemas.microsoft.com/office/drawing/2014/main" id="{9AE378E5-E378-494A-8C66-0C418F1E3491}"/>
            </a:ext>
          </a:extLst>
        </cdr:cNvPr>
        <cdr:cNvSpPr>
          <a:spLocks xmlns:a="http://schemas.openxmlformats.org/drawingml/2006/main" noChangeAspect="1"/>
        </cdr:cNvSpPr>
      </cdr:nvSpPr>
      <cdr:spPr>
        <a:xfrm xmlns:a="http://schemas.openxmlformats.org/drawingml/2006/main">
          <a:off x="3670299" y="3641724"/>
          <a:ext cx="663575" cy="587375"/>
        </a:xfrm>
        <a:prstGeom xmlns:a="http://schemas.openxmlformats.org/drawingml/2006/main" prst="rect">
          <a:avLst/>
        </a:prstGeom>
        <a:noFill xmlns:a="http://schemas.openxmlformats.org/drawingml/2006/main"/>
        <a:ln xmlns:a="http://schemas.openxmlformats.org/drawingml/2006/main">
          <a:solidFill>
            <a:schemeClr val="tx1"/>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rtlCol="0" anchor="t"/>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pPr algn="l"/>
          <a:endParaRPr lang="en-US" sz="1100"/>
        </a:p>
      </cdr:txBody>
    </cdr:sp>
  </cdr:relSizeAnchor>
</c:userShapes>
</file>

<file path=xl/drawings/drawing12.xml><?xml version="1.0" encoding="utf-8"?>
<xdr:wsDr xmlns:xdr="http://schemas.openxmlformats.org/drawingml/2006/spreadsheetDrawing" xmlns:a="http://schemas.openxmlformats.org/drawingml/2006/main">
  <xdr:twoCellAnchor>
    <xdr:from>
      <xdr:col>0</xdr:col>
      <xdr:colOff>419099</xdr:colOff>
      <xdr:row>28</xdr:row>
      <xdr:rowOff>142875</xdr:rowOff>
    </xdr:from>
    <xdr:to>
      <xdr:col>13</xdr:col>
      <xdr:colOff>276225</xdr:colOff>
      <xdr:row>55</xdr:row>
      <xdr:rowOff>171450</xdr:rowOff>
    </xdr:to>
    <xdr:graphicFrame macro="">
      <xdr:nvGraphicFramePr>
        <xdr:cNvPr id="16" name="Chart 15">
          <a:extLst>
            <a:ext uri="{FF2B5EF4-FFF2-40B4-BE49-F238E27FC236}">
              <a16:creationId xmlns:a16="http://schemas.microsoft.com/office/drawing/2014/main" id="{DE0301DB-FBF5-4AC1-81D5-1607C34C0A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200025</xdr:colOff>
      <xdr:row>30</xdr:row>
      <xdr:rowOff>66675</xdr:rowOff>
    </xdr:from>
    <xdr:to>
      <xdr:col>21</xdr:col>
      <xdr:colOff>533400</xdr:colOff>
      <xdr:row>39</xdr:row>
      <xdr:rowOff>38100</xdr:rowOff>
    </xdr:to>
    <xdr:sp macro="" textlink="">
      <xdr:nvSpPr>
        <xdr:cNvPr id="17" name="TextBox 16">
          <a:extLst>
            <a:ext uri="{FF2B5EF4-FFF2-40B4-BE49-F238E27FC236}">
              <a16:creationId xmlns:a16="http://schemas.microsoft.com/office/drawing/2014/main" id="{6E8C512D-1C42-4080-B1B1-D5E73E66305E}"/>
            </a:ext>
          </a:extLst>
        </xdr:cNvPr>
        <xdr:cNvSpPr txBox="1"/>
      </xdr:nvSpPr>
      <xdr:spPr>
        <a:xfrm>
          <a:off x="8734425" y="5781675"/>
          <a:ext cx="4600575" cy="16859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Figure 3. A. Plot of δ</a:t>
          </a:r>
          <a:r>
            <a:rPr lang="en-GB" sz="1100" baseline="30000">
              <a:solidFill>
                <a:schemeClr val="dk1"/>
              </a:solidFill>
              <a:effectLst/>
              <a:latin typeface="+mn-lt"/>
              <a:ea typeface="+mn-ea"/>
              <a:cs typeface="+mn-cs"/>
            </a:rPr>
            <a:t>15</a:t>
          </a:r>
          <a:r>
            <a:rPr lang="en-GB" sz="1100">
              <a:solidFill>
                <a:schemeClr val="dk1"/>
              </a:solidFill>
              <a:effectLst/>
              <a:latin typeface="+mn-lt"/>
              <a:ea typeface="+mn-ea"/>
              <a:cs typeface="+mn-cs"/>
            </a:rPr>
            <a:t>N versus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values determined from the sampled herbivores from Skriðuklaustur. B. Plot of δ</a:t>
          </a:r>
          <a:r>
            <a:rPr lang="en-GB" sz="1100" baseline="30000">
              <a:solidFill>
                <a:schemeClr val="dk1"/>
              </a:solidFill>
              <a:effectLst/>
              <a:latin typeface="+mn-lt"/>
              <a:ea typeface="+mn-ea"/>
              <a:cs typeface="+mn-cs"/>
            </a:rPr>
            <a:t>15</a:t>
          </a:r>
          <a:r>
            <a:rPr lang="en-GB" sz="1100">
              <a:solidFill>
                <a:schemeClr val="dk1"/>
              </a:solidFill>
              <a:effectLst/>
              <a:latin typeface="+mn-lt"/>
              <a:ea typeface="+mn-ea"/>
              <a:cs typeface="+mn-cs"/>
            </a:rPr>
            <a:t>N versus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values determined from the archaeological human and animal bone samples from both sites. C. Plot of δ</a:t>
          </a:r>
          <a:r>
            <a:rPr lang="en-GB" sz="1100" baseline="30000">
              <a:solidFill>
                <a:schemeClr val="dk1"/>
              </a:solidFill>
              <a:effectLst/>
              <a:latin typeface="+mn-lt"/>
              <a:ea typeface="+mn-ea"/>
              <a:cs typeface="+mn-cs"/>
            </a:rPr>
            <a:t>13</a:t>
          </a:r>
          <a:r>
            <a:rPr lang="en-GB" sz="1100">
              <a:solidFill>
                <a:schemeClr val="dk1"/>
              </a:solidFill>
              <a:effectLst/>
              <a:latin typeface="+mn-lt"/>
              <a:ea typeface="+mn-ea"/>
              <a:cs typeface="+mn-cs"/>
            </a:rPr>
            <a:t>C versus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values determined from the archaeological human and animal bone samples from both sites. Notes: Freshwater fish (n=12; not shown on plots) exhibit mean δ</a:t>
          </a:r>
          <a:r>
            <a:rPr lang="en-GB" sz="1100" baseline="30000">
              <a:solidFill>
                <a:schemeClr val="dk1"/>
              </a:solidFill>
              <a:effectLst/>
              <a:latin typeface="+mn-lt"/>
              <a:ea typeface="+mn-ea"/>
              <a:cs typeface="+mn-cs"/>
            </a:rPr>
            <a:t>13</a:t>
          </a:r>
          <a:r>
            <a:rPr lang="en-GB" sz="1100">
              <a:solidFill>
                <a:schemeClr val="dk1"/>
              </a:solidFill>
              <a:effectLst/>
              <a:latin typeface="+mn-lt"/>
              <a:ea typeface="+mn-ea"/>
              <a:cs typeface="+mn-cs"/>
            </a:rPr>
            <a:t>C values of -9.8 ± 0.6, δ</a:t>
          </a:r>
          <a:r>
            <a:rPr lang="en-GB" sz="1100" baseline="30000">
              <a:solidFill>
                <a:schemeClr val="dk1"/>
              </a:solidFill>
              <a:effectLst/>
              <a:latin typeface="+mn-lt"/>
              <a:ea typeface="+mn-ea"/>
              <a:cs typeface="+mn-cs"/>
            </a:rPr>
            <a:t>15</a:t>
          </a:r>
          <a:r>
            <a:rPr lang="en-GB" sz="1100">
              <a:solidFill>
                <a:schemeClr val="dk1"/>
              </a:solidFill>
              <a:effectLst/>
              <a:latin typeface="+mn-lt"/>
              <a:ea typeface="+mn-ea"/>
              <a:cs typeface="+mn-cs"/>
            </a:rPr>
            <a:t>N values of 5.9 ± 0.6 and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values of -2.7 ± 1.4, according to Sayle et al. 2013.  There was not enough collagen to measure δ</a:t>
          </a:r>
          <a:r>
            <a:rPr lang="en-GB" sz="1100" baseline="30000">
              <a:solidFill>
                <a:schemeClr val="dk1"/>
              </a:solidFill>
              <a:effectLst/>
              <a:latin typeface="+mn-lt"/>
              <a:ea typeface="+mn-ea"/>
              <a:cs typeface="+mn-cs"/>
            </a:rPr>
            <a:t>34</a:t>
          </a:r>
          <a:r>
            <a:rPr lang="en-GB" sz="1100">
              <a:solidFill>
                <a:schemeClr val="dk1"/>
              </a:solidFill>
              <a:effectLst/>
              <a:latin typeface="+mn-lt"/>
              <a:ea typeface="+mn-ea"/>
              <a:cs typeface="+mn-cs"/>
            </a:rPr>
            <a:t>S for SKR 174.</a:t>
          </a:r>
          <a:endParaRPr lang="en-US" sz="1100">
            <a:solidFill>
              <a:schemeClr val="dk1"/>
            </a:solidFill>
            <a:effectLst/>
            <a:latin typeface="+mn-lt"/>
            <a:ea typeface="+mn-ea"/>
            <a:cs typeface="+mn-cs"/>
          </a:endParaRPr>
        </a:p>
        <a:p>
          <a:endParaRPr lang="en-US" sz="1100"/>
        </a:p>
      </xdr:txBody>
    </xdr:sp>
    <xdr:clientData/>
  </xdr:twoCellAnchor>
  <xdr:twoCellAnchor>
    <xdr:from>
      <xdr:col>3</xdr:col>
      <xdr:colOff>9525</xdr:colOff>
      <xdr:row>20</xdr:row>
      <xdr:rowOff>28575</xdr:rowOff>
    </xdr:from>
    <xdr:to>
      <xdr:col>3</xdr:col>
      <xdr:colOff>209550</xdr:colOff>
      <xdr:row>21</xdr:row>
      <xdr:rowOff>66675</xdr:rowOff>
    </xdr:to>
    <xdr:sp macro="" textlink="">
      <xdr:nvSpPr>
        <xdr:cNvPr id="19" name="Oval 18">
          <a:extLst>
            <a:ext uri="{FF2B5EF4-FFF2-40B4-BE49-F238E27FC236}">
              <a16:creationId xmlns:a16="http://schemas.microsoft.com/office/drawing/2014/main" id="{330E98AB-0EF2-4EBB-94BD-0940658058F1}"/>
            </a:ext>
          </a:extLst>
        </xdr:cNvPr>
        <xdr:cNvSpPr/>
      </xdr:nvSpPr>
      <xdr:spPr>
        <a:xfrm>
          <a:off x="1838325" y="3838575"/>
          <a:ext cx="200025" cy="228600"/>
        </a:xfrm>
        <a:prstGeom prst="ellipse">
          <a:avLst/>
        </a:prstGeom>
        <a:solidFill>
          <a:sysClr val="window" lastClr="FFFFFF"/>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409574</xdr:colOff>
      <xdr:row>1</xdr:row>
      <xdr:rowOff>19050</xdr:rowOff>
    </xdr:from>
    <xdr:to>
      <xdr:col>13</xdr:col>
      <xdr:colOff>246597</xdr:colOff>
      <xdr:row>27</xdr:row>
      <xdr:rowOff>76200</xdr:rowOff>
    </xdr:to>
    <xdr:graphicFrame macro="">
      <xdr:nvGraphicFramePr>
        <xdr:cNvPr id="8" name="Chart 7">
          <a:extLst>
            <a:ext uri="{FF2B5EF4-FFF2-40B4-BE49-F238E27FC236}">
              <a16:creationId xmlns:a16="http://schemas.microsoft.com/office/drawing/2014/main" id="{BE70CE13-A73E-4DBC-AE6D-A422B6AA7C3A}"/>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2</xdr:col>
      <xdr:colOff>0</xdr:colOff>
      <xdr:row>60</xdr:row>
      <xdr:rowOff>0</xdr:rowOff>
    </xdr:from>
    <xdr:to>
      <xdr:col>10</xdr:col>
      <xdr:colOff>242100</xdr:colOff>
      <xdr:row>112</xdr:row>
      <xdr:rowOff>152400</xdr:rowOff>
    </xdr:to>
    <xdr:pic>
      <xdr:nvPicPr>
        <xdr:cNvPr id="3" name="Picture 2">
          <a:extLst>
            <a:ext uri="{FF2B5EF4-FFF2-40B4-BE49-F238E27FC236}">
              <a16:creationId xmlns:a16="http://schemas.microsoft.com/office/drawing/2014/main" id="{04EE1706-FBCD-4E3E-9FF7-D38C9C3FCAEB}"/>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219200" y="11430000"/>
          <a:ext cx="5118900" cy="10058400"/>
        </a:xfrm>
        <a:prstGeom prst="rect">
          <a:avLst/>
        </a:prstGeom>
      </xdr:spPr>
    </xdr:pic>
    <xdr:clientData/>
  </xdr:twoCellAnchor>
  <xdr:twoCellAnchor>
    <xdr:from>
      <xdr:col>13</xdr:col>
      <xdr:colOff>561975</xdr:colOff>
      <xdr:row>1</xdr:row>
      <xdr:rowOff>133350</xdr:rowOff>
    </xdr:from>
    <xdr:to>
      <xdr:col>26</xdr:col>
      <xdr:colOff>454435</xdr:colOff>
      <xdr:row>27</xdr:row>
      <xdr:rowOff>161925</xdr:rowOff>
    </xdr:to>
    <xdr:graphicFrame macro="">
      <xdr:nvGraphicFramePr>
        <xdr:cNvPr id="10" name="Chart 9">
          <a:extLst>
            <a:ext uri="{FF2B5EF4-FFF2-40B4-BE49-F238E27FC236}">
              <a16:creationId xmlns:a16="http://schemas.microsoft.com/office/drawing/2014/main" id="{704CA6F2-55FD-465E-981D-DEDD7CA2FB55}"/>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15</xdr:col>
      <xdr:colOff>76200</xdr:colOff>
      <xdr:row>45</xdr:row>
      <xdr:rowOff>95250</xdr:rowOff>
    </xdr:from>
    <xdr:to>
      <xdr:col>15</xdr:col>
      <xdr:colOff>333375</xdr:colOff>
      <xdr:row>46</xdr:row>
      <xdr:rowOff>171450</xdr:rowOff>
    </xdr:to>
    <xdr:sp macro="" textlink="">
      <xdr:nvSpPr>
        <xdr:cNvPr id="2" name="TextBox 1">
          <a:extLst>
            <a:ext uri="{FF2B5EF4-FFF2-40B4-BE49-F238E27FC236}">
              <a16:creationId xmlns:a16="http://schemas.microsoft.com/office/drawing/2014/main" id="{4EE9D9DD-1525-4284-8D96-52D940DF1F9A}"/>
            </a:ext>
          </a:extLst>
        </xdr:cNvPr>
        <xdr:cNvSpPr txBox="1"/>
      </xdr:nvSpPr>
      <xdr:spPr>
        <a:xfrm>
          <a:off x="9220200" y="8667750"/>
          <a:ext cx="257175" cy="266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b="1">
              <a:latin typeface="Times New Roman" panose="02020603050405020304" pitchFamily="18" charset="0"/>
              <a:cs typeface="Times New Roman" panose="02020603050405020304" pitchFamily="18" charset="0"/>
            </a:rPr>
            <a:t>B</a:t>
          </a:r>
        </a:p>
        <a:p>
          <a:endParaRPr lang="en-US" sz="1200" b="1">
            <a:latin typeface="Times New Roman" panose="02020603050405020304" pitchFamily="18" charset="0"/>
            <a:cs typeface="Times New Roman" panose="02020603050405020304" pitchFamily="18" charset="0"/>
          </a:endParaRPr>
        </a:p>
        <a:p>
          <a:endParaRPr lang="en-US" sz="1200" b="1">
            <a:latin typeface="Times New Roman" panose="02020603050405020304" pitchFamily="18" charset="0"/>
            <a:cs typeface="Times New Roman" panose="02020603050405020304" pitchFamily="18" charset="0"/>
          </a:endParaRPr>
        </a:p>
      </xdr:txBody>
    </xdr:sp>
    <xdr:clientData/>
  </xdr:twoCellAnchor>
</xdr:wsDr>
</file>

<file path=xl/drawings/drawing13.xml><?xml version="1.0" encoding="utf-8"?>
<c:userShapes xmlns:c="http://schemas.openxmlformats.org/drawingml/2006/chart">
  <cdr:relSizeAnchor xmlns:cdr="http://schemas.openxmlformats.org/drawingml/2006/chartDrawing">
    <cdr:from>
      <cdr:x>0.18614</cdr:x>
      <cdr:y>0.73995</cdr:y>
    </cdr:from>
    <cdr:to>
      <cdr:x>0.21197</cdr:x>
      <cdr:y>0.78251</cdr:y>
    </cdr:to>
    <cdr:sp macro="" textlink="">
      <cdr:nvSpPr>
        <cdr:cNvPr id="2" name="Oval 1">
          <a:extLst xmlns:a="http://schemas.openxmlformats.org/drawingml/2006/main">
            <a:ext uri="{FF2B5EF4-FFF2-40B4-BE49-F238E27FC236}">
              <a16:creationId xmlns:a16="http://schemas.microsoft.com/office/drawing/2014/main" id="{6B45BCEE-C72E-4A46-B112-DC0978E8BFBB}"/>
            </a:ext>
          </a:extLst>
        </cdr:cNvPr>
        <cdr:cNvSpPr>
          <a:spLocks xmlns:a="http://schemas.openxmlformats.org/drawingml/2006/main" noChangeAspect="1"/>
        </cdr:cNvSpPr>
      </cdr:nvSpPr>
      <cdr:spPr>
        <a:xfrm xmlns:a="http://schemas.openxmlformats.org/drawingml/2006/main">
          <a:off x="1441450" y="3975100"/>
          <a:ext cx="200025" cy="228600"/>
        </a:xfrm>
        <a:prstGeom xmlns:a="http://schemas.openxmlformats.org/drawingml/2006/main" prst="ellipse">
          <a:avLst/>
        </a:prstGeom>
        <a:solidFill xmlns:a="http://schemas.openxmlformats.org/drawingml/2006/main">
          <a:sysClr val="window" lastClr="FFFFFF"/>
        </a:solidFill>
        <a:ln xmlns:a="http://schemas.openxmlformats.org/drawingml/2006/main">
          <a:solidFill>
            <a:schemeClr val="bg1"/>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rot="0" spcFirstLastPara="0" vert="horz" wrap="square" lIns="91440" tIns="45720" rIns="91440" bIns="45720" numCol="1" spcCol="0" rtlCol="0" fromWordArt="0" anchor="t" anchorCtr="0" forceAA="0" compatLnSpc="1">
          <a:prstTxWarp prst="textNoShape">
            <a:avLst/>
          </a:prstTxWarp>
          <a:noAutofit/>
        </a:bodyPr>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pPr algn="l"/>
          <a:endParaRPr lang="en-US" sz="1100"/>
        </a:p>
      </cdr:txBody>
    </cdr:sp>
  </cdr:relSizeAnchor>
</c:userShapes>
</file>

<file path=xl/drawings/drawing14.xml><?xml version="1.0" encoding="utf-8"?>
<c:userShapes xmlns:c="http://schemas.openxmlformats.org/drawingml/2006/chart">
  <cdr:relSizeAnchor xmlns:cdr="http://schemas.openxmlformats.org/drawingml/2006/chartDrawing">
    <cdr:from>
      <cdr:x>0.17483</cdr:x>
      <cdr:y>0.73803</cdr:y>
    </cdr:from>
    <cdr:to>
      <cdr:x>0.20191</cdr:x>
      <cdr:y>0.78054</cdr:y>
    </cdr:to>
    <cdr:sp macro="" textlink="">
      <cdr:nvSpPr>
        <cdr:cNvPr id="2" name="Oval 1">
          <a:extLst xmlns:a="http://schemas.openxmlformats.org/drawingml/2006/main">
            <a:ext uri="{FF2B5EF4-FFF2-40B4-BE49-F238E27FC236}">
              <a16:creationId xmlns:a16="http://schemas.microsoft.com/office/drawing/2014/main" id="{A780F332-A99C-4247-9F96-97EE76687019}"/>
            </a:ext>
          </a:extLst>
        </cdr:cNvPr>
        <cdr:cNvSpPr>
          <a:spLocks xmlns:a="http://schemas.openxmlformats.org/drawingml/2006/main" noChangeAspect="1"/>
        </cdr:cNvSpPr>
      </cdr:nvSpPr>
      <cdr:spPr>
        <a:xfrm xmlns:a="http://schemas.openxmlformats.org/drawingml/2006/main">
          <a:off x="1352550" y="3638550"/>
          <a:ext cx="209550" cy="209550"/>
        </a:xfrm>
        <a:prstGeom xmlns:a="http://schemas.openxmlformats.org/drawingml/2006/main" prst="ellipse">
          <a:avLst/>
        </a:prstGeom>
        <a:solidFill xmlns:a="http://schemas.openxmlformats.org/drawingml/2006/main">
          <a:schemeClr val="bg1"/>
        </a:solidFill>
        <a:ln xmlns:a="http://schemas.openxmlformats.org/drawingml/2006/main">
          <a:solidFill>
            <a:schemeClr val="bg1"/>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15.xml><?xml version="1.0" encoding="utf-8"?>
<xdr:wsDr xmlns:xdr="http://schemas.openxmlformats.org/drawingml/2006/spreadsheetDrawing" xmlns:a="http://schemas.openxmlformats.org/drawingml/2006/main">
  <xdr:twoCellAnchor>
    <xdr:from>
      <xdr:col>0</xdr:col>
      <xdr:colOff>523875</xdr:colOff>
      <xdr:row>28</xdr:row>
      <xdr:rowOff>19050</xdr:rowOff>
    </xdr:from>
    <xdr:to>
      <xdr:col>8</xdr:col>
      <xdr:colOff>285750</xdr:colOff>
      <xdr:row>36</xdr:row>
      <xdr:rowOff>47625</xdr:rowOff>
    </xdr:to>
    <xdr:sp macro="" textlink="">
      <xdr:nvSpPr>
        <xdr:cNvPr id="2" name="TextBox 1">
          <a:extLst>
            <a:ext uri="{FF2B5EF4-FFF2-40B4-BE49-F238E27FC236}">
              <a16:creationId xmlns:a16="http://schemas.microsoft.com/office/drawing/2014/main" id="{9732668A-22FB-4EB2-A2A0-46580C1276D0}"/>
            </a:ext>
          </a:extLst>
        </xdr:cNvPr>
        <xdr:cNvSpPr txBox="1"/>
      </xdr:nvSpPr>
      <xdr:spPr>
        <a:xfrm>
          <a:off x="523875" y="5353050"/>
          <a:ext cx="4638675" cy="1552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Figure 4. A plot of δ</a:t>
          </a:r>
          <a:r>
            <a:rPr lang="en-GB" sz="1100" baseline="30000">
              <a:solidFill>
                <a:schemeClr val="dk1"/>
              </a:solidFill>
              <a:effectLst/>
              <a:latin typeface="+mn-lt"/>
              <a:ea typeface="+mn-ea"/>
              <a:cs typeface="+mn-cs"/>
            </a:rPr>
            <a:t>18</a:t>
          </a:r>
          <a:r>
            <a:rPr lang="en-GB" sz="1100">
              <a:solidFill>
                <a:schemeClr val="dk1"/>
              </a:solidFill>
              <a:effectLst/>
              <a:latin typeface="+mn-lt"/>
              <a:ea typeface="+mn-ea"/>
              <a:cs typeface="+mn-cs"/>
            </a:rPr>
            <a:t>O</a:t>
          </a:r>
          <a:r>
            <a:rPr lang="en-GB" sz="1100" baseline="-25000">
              <a:solidFill>
                <a:schemeClr val="dk1"/>
              </a:solidFill>
              <a:effectLst/>
              <a:latin typeface="+mn-lt"/>
              <a:ea typeface="+mn-ea"/>
              <a:cs typeface="+mn-cs"/>
            </a:rPr>
            <a:t>phosphate</a:t>
          </a:r>
          <a:r>
            <a:rPr lang="en-GB" sz="1100">
              <a:solidFill>
                <a:schemeClr val="dk1"/>
              </a:solidFill>
              <a:effectLst/>
              <a:latin typeface="+mn-lt"/>
              <a:ea typeface="+mn-ea"/>
              <a:cs typeface="+mn-cs"/>
            </a:rPr>
            <a:t> and </a:t>
          </a:r>
          <a:r>
            <a:rPr lang="en-GB" sz="1100" baseline="30000">
              <a:solidFill>
                <a:schemeClr val="dk1"/>
              </a:solidFill>
              <a:effectLst/>
              <a:latin typeface="+mn-lt"/>
              <a:ea typeface="+mn-ea"/>
              <a:cs typeface="+mn-cs"/>
            </a:rPr>
            <a:t>87</a:t>
          </a:r>
          <a:r>
            <a:rPr lang="en-GB" sz="1100">
              <a:solidFill>
                <a:schemeClr val="dk1"/>
              </a:solidFill>
              <a:effectLst/>
              <a:latin typeface="+mn-lt"/>
              <a:ea typeface="+mn-ea"/>
              <a:cs typeface="+mn-cs"/>
            </a:rPr>
            <a:t>Sr/</a:t>
          </a:r>
          <a:r>
            <a:rPr lang="en-GB" sz="1100" baseline="30000">
              <a:solidFill>
                <a:schemeClr val="dk1"/>
              </a:solidFill>
              <a:effectLst/>
              <a:latin typeface="+mn-lt"/>
              <a:ea typeface="+mn-ea"/>
              <a:cs typeface="+mn-cs"/>
            </a:rPr>
            <a:t>86</a:t>
          </a:r>
          <a:r>
            <a:rPr lang="en-GB" sz="1100">
              <a:solidFill>
                <a:schemeClr val="dk1"/>
              </a:solidFill>
              <a:effectLst/>
              <a:latin typeface="+mn-lt"/>
              <a:ea typeface="+mn-ea"/>
              <a:cs typeface="+mn-cs"/>
            </a:rPr>
            <a:t>Sr values for the enamel samples from individuals buried at Skriðuklaustur (dark blue). For comparison, Settlement period migrants (Gestsdóttir &amp; Price, 2006), including LKS 1 (</a:t>
          </a:r>
          <a:r>
            <a:rPr lang="en-GB" sz="1100" i="1">
              <a:solidFill>
                <a:schemeClr val="dk1"/>
              </a:solidFill>
              <a:effectLst/>
              <a:latin typeface="+mn-lt"/>
              <a:ea typeface="+mn-ea"/>
              <a:cs typeface="+mn-cs"/>
            </a:rPr>
            <a:t>Bláklædda konan)</a:t>
          </a:r>
          <a:r>
            <a:rPr lang="en-GB" sz="1100">
              <a:solidFill>
                <a:schemeClr val="dk1"/>
              </a:solidFill>
              <a:effectLst/>
              <a:latin typeface="+mn-lt"/>
              <a:ea typeface="+mn-ea"/>
              <a:cs typeface="+mn-cs"/>
            </a:rPr>
            <a:t> (Montgomery &amp; Jakob, 2015), are indicated by the yellow points. Icelandic bedrock (0.7030-0.7037), sheep (0.7059-0.7069) and seawater (0.7092) are indicated by the horizontal lines (Sigmarsson et al., 1992; Price and Gestsdóttir, 2006; also see Table 3). Error bar for standard deviation for δ</a:t>
          </a:r>
          <a:r>
            <a:rPr lang="en-GB" sz="1100" baseline="30000">
              <a:solidFill>
                <a:schemeClr val="dk1"/>
              </a:solidFill>
              <a:effectLst/>
              <a:latin typeface="+mn-lt"/>
              <a:ea typeface="+mn-ea"/>
              <a:cs typeface="+mn-cs"/>
            </a:rPr>
            <a:t>18</a:t>
          </a:r>
          <a:r>
            <a:rPr lang="en-GB" sz="1100">
              <a:solidFill>
                <a:schemeClr val="dk1"/>
              </a:solidFill>
              <a:effectLst/>
              <a:latin typeface="+mn-lt"/>
              <a:ea typeface="+mn-ea"/>
              <a:cs typeface="+mn-cs"/>
            </a:rPr>
            <a:t>O at ±0.5‰ and </a:t>
          </a:r>
          <a:r>
            <a:rPr lang="en-GB" sz="1100" baseline="30000">
              <a:solidFill>
                <a:schemeClr val="dk1"/>
              </a:solidFill>
              <a:effectLst/>
              <a:latin typeface="+mn-lt"/>
              <a:ea typeface="+mn-ea"/>
              <a:cs typeface="+mn-cs"/>
            </a:rPr>
            <a:t>87</a:t>
          </a:r>
          <a:r>
            <a:rPr lang="en-GB" sz="1100">
              <a:solidFill>
                <a:schemeClr val="dk1"/>
              </a:solidFill>
              <a:effectLst/>
              <a:latin typeface="+mn-lt"/>
              <a:ea typeface="+mn-ea"/>
              <a:cs typeface="+mn-cs"/>
            </a:rPr>
            <a:t>Sr/</a:t>
          </a:r>
          <a:r>
            <a:rPr lang="en-GB" sz="1100" baseline="30000">
              <a:solidFill>
                <a:schemeClr val="dk1"/>
              </a:solidFill>
              <a:effectLst/>
              <a:latin typeface="+mn-lt"/>
              <a:ea typeface="+mn-ea"/>
              <a:cs typeface="+mn-cs"/>
            </a:rPr>
            <a:t>86</a:t>
          </a:r>
          <a:r>
            <a:rPr lang="en-GB" sz="1100">
              <a:solidFill>
                <a:schemeClr val="dk1"/>
              </a:solidFill>
              <a:effectLst/>
              <a:latin typeface="+mn-lt"/>
              <a:ea typeface="+mn-ea"/>
              <a:cs typeface="+mn-cs"/>
            </a:rPr>
            <a:t>Sr at 0.002.</a:t>
          </a:r>
          <a:endParaRPr lang="en-US" sz="1100">
            <a:solidFill>
              <a:schemeClr val="dk1"/>
            </a:solidFill>
            <a:effectLst/>
            <a:latin typeface="+mn-lt"/>
            <a:ea typeface="+mn-ea"/>
            <a:cs typeface="+mn-cs"/>
          </a:endParaRPr>
        </a:p>
        <a:p>
          <a:endParaRPr lang="en-US" sz="1100"/>
        </a:p>
      </xdr:txBody>
    </xdr:sp>
    <xdr:clientData/>
  </xdr:twoCellAnchor>
  <xdr:twoCellAnchor>
    <xdr:from>
      <xdr:col>1</xdr:col>
      <xdr:colOff>0</xdr:colOff>
      <xdr:row>1</xdr:row>
      <xdr:rowOff>0</xdr:rowOff>
    </xdr:from>
    <xdr:to>
      <xdr:col>13</xdr:col>
      <xdr:colOff>476250</xdr:colOff>
      <xdr:row>26</xdr:row>
      <xdr:rowOff>175260</xdr:rowOff>
    </xdr:to>
    <xdr:graphicFrame macro="">
      <xdr:nvGraphicFramePr>
        <xdr:cNvPr id="3" name="Chart 2">
          <a:extLst>
            <a:ext uri="{FF2B5EF4-FFF2-40B4-BE49-F238E27FC236}">
              <a16:creationId xmlns:a16="http://schemas.microsoft.com/office/drawing/2014/main" id="{9B4901C9-1A19-4095-B5AE-1ADD9DC702EB}"/>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c:userShapes xmlns:c="http://schemas.openxmlformats.org/drawingml/2006/chart">
  <cdr:relSizeAnchor xmlns:cdr="http://schemas.openxmlformats.org/drawingml/2006/chartDrawing">
    <cdr:from>
      <cdr:x>0.10857</cdr:x>
      <cdr:y>0.81086</cdr:y>
    </cdr:from>
    <cdr:to>
      <cdr:x>0.99607</cdr:x>
      <cdr:y>0.81133</cdr:y>
    </cdr:to>
    <cdr:cxnSp macro="">
      <cdr:nvCxnSpPr>
        <cdr:cNvPr id="3" name="Straight Connector 2">
          <a:extLst xmlns:a="http://schemas.openxmlformats.org/drawingml/2006/main">
            <a:ext uri="{FF2B5EF4-FFF2-40B4-BE49-F238E27FC236}">
              <a16:creationId xmlns:a16="http://schemas.microsoft.com/office/drawing/2014/main" id="{F88C362C-81E9-4729-BD30-4165E19D7E6B}"/>
            </a:ext>
          </a:extLst>
        </cdr:cNvPr>
        <cdr:cNvCxnSpPr/>
      </cdr:nvCxnSpPr>
      <cdr:spPr>
        <a:xfrm xmlns:a="http://schemas.openxmlformats.org/drawingml/2006/main">
          <a:off x="843830" y="4003842"/>
          <a:ext cx="6898005" cy="2321"/>
        </a:xfrm>
        <a:prstGeom xmlns:a="http://schemas.openxmlformats.org/drawingml/2006/main" prst="line">
          <a:avLst/>
        </a:prstGeom>
        <a:ln xmlns:a="http://schemas.openxmlformats.org/drawingml/2006/main">
          <a:gradFill>
            <a:gsLst>
              <a:gs pos="0">
                <a:srgbClr val="00B050">
                  <a:alpha val="45000"/>
                </a:srgb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ln>
      </cdr:spPr>
      <cdr:style>
        <a:lnRef xmlns:a="http://schemas.openxmlformats.org/drawingml/2006/main" idx="1">
          <a:schemeClr val="accent6"/>
        </a:lnRef>
        <a:fillRef xmlns:a="http://schemas.openxmlformats.org/drawingml/2006/main" idx="0">
          <a:schemeClr val="accent6"/>
        </a:fillRef>
        <a:effectRef xmlns:a="http://schemas.openxmlformats.org/drawingml/2006/main" idx="0">
          <a:schemeClr val="accent6"/>
        </a:effectRef>
        <a:fontRef xmlns:a="http://schemas.openxmlformats.org/drawingml/2006/main" idx="minor">
          <a:schemeClr val="tx1"/>
        </a:fontRef>
      </cdr:style>
    </cdr:cxnSp>
  </cdr:relSizeAnchor>
  <cdr:relSizeAnchor xmlns:cdr="http://schemas.openxmlformats.org/drawingml/2006/chartDrawing">
    <cdr:from>
      <cdr:x>0.10723</cdr:x>
      <cdr:y>0.59299</cdr:y>
    </cdr:from>
    <cdr:to>
      <cdr:x>1</cdr:x>
      <cdr:y>0.59403</cdr:y>
    </cdr:to>
    <cdr:cxnSp macro="">
      <cdr:nvCxnSpPr>
        <cdr:cNvPr id="5" name="Straight Connector 4">
          <a:extLst xmlns:a="http://schemas.openxmlformats.org/drawingml/2006/main">
            <a:ext uri="{FF2B5EF4-FFF2-40B4-BE49-F238E27FC236}">
              <a16:creationId xmlns:a16="http://schemas.microsoft.com/office/drawing/2014/main" id="{70337200-420F-4BE7-9671-0E0ECFE8FFC9}"/>
            </a:ext>
          </a:extLst>
        </cdr:cNvPr>
        <cdr:cNvCxnSpPr/>
      </cdr:nvCxnSpPr>
      <cdr:spPr>
        <a:xfrm xmlns:a="http://schemas.openxmlformats.org/drawingml/2006/main" flipV="1">
          <a:off x="833435" y="2928042"/>
          <a:ext cx="6938965" cy="5136"/>
        </a:xfrm>
        <a:prstGeom xmlns:a="http://schemas.openxmlformats.org/drawingml/2006/main" prst="line">
          <a:avLst/>
        </a:prstGeom>
        <a:ln xmlns:a="http://schemas.openxmlformats.org/drawingml/2006/main">
          <a:solidFill>
            <a:schemeClr val="accent2">
              <a:alpha val="50000"/>
            </a:schemeClr>
          </a:solidFill>
        </a:ln>
      </cdr:spPr>
      <cdr:style>
        <a:lnRef xmlns:a="http://schemas.openxmlformats.org/drawingml/2006/main" idx="1">
          <a:schemeClr val="accent2"/>
        </a:lnRef>
        <a:fillRef xmlns:a="http://schemas.openxmlformats.org/drawingml/2006/main" idx="0">
          <a:schemeClr val="accent2"/>
        </a:fillRef>
        <a:effectRef xmlns:a="http://schemas.openxmlformats.org/drawingml/2006/main" idx="0">
          <a:schemeClr val="accent2"/>
        </a:effectRef>
        <a:fontRef xmlns:a="http://schemas.openxmlformats.org/drawingml/2006/main" idx="minor">
          <a:schemeClr val="tx1"/>
        </a:fontRef>
      </cdr:style>
    </cdr:cxnSp>
  </cdr:relSizeAnchor>
  <cdr:relSizeAnchor xmlns:cdr="http://schemas.openxmlformats.org/drawingml/2006/chartDrawing">
    <cdr:from>
      <cdr:x>0.1087</cdr:x>
      <cdr:y>0.38092</cdr:y>
    </cdr:from>
    <cdr:to>
      <cdr:x>0.99755</cdr:x>
      <cdr:y>0.3816</cdr:y>
    </cdr:to>
    <cdr:cxnSp macro="">
      <cdr:nvCxnSpPr>
        <cdr:cNvPr id="7" name="Straight Connector 6">
          <a:extLst xmlns:a="http://schemas.openxmlformats.org/drawingml/2006/main">
            <a:ext uri="{FF2B5EF4-FFF2-40B4-BE49-F238E27FC236}">
              <a16:creationId xmlns:a16="http://schemas.microsoft.com/office/drawing/2014/main" id="{32922833-1B4A-4256-9338-2EC763F74E25}"/>
            </a:ext>
          </a:extLst>
        </cdr:cNvPr>
        <cdr:cNvCxnSpPr/>
      </cdr:nvCxnSpPr>
      <cdr:spPr>
        <a:xfrm xmlns:a="http://schemas.openxmlformats.org/drawingml/2006/main" flipV="1">
          <a:off x="844883" y="1880901"/>
          <a:ext cx="6908497" cy="3358"/>
        </a:xfrm>
        <a:prstGeom xmlns:a="http://schemas.openxmlformats.org/drawingml/2006/main" prst="line">
          <a:avLst/>
        </a:prstGeom>
        <a:ln xmlns:a="http://schemas.openxmlformats.org/drawingml/2006/main" w="0">
          <a:solidFill>
            <a:schemeClr val="tx1">
              <a:alpha val="26000"/>
            </a:schemeClr>
          </a:solidFill>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userShapes>
</file>

<file path=xl/drawings/drawing17.xml><?xml version="1.0" encoding="utf-8"?>
<xdr:wsDr xmlns:xdr="http://schemas.openxmlformats.org/drawingml/2006/spreadsheetDrawing" xmlns:a="http://schemas.openxmlformats.org/drawingml/2006/main">
  <xdr:twoCellAnchor>
    <xdr:from>
      <xdr:col>0</xdr:col>
      <xdr:colOff>142875</xdr:colOff>
      <xdr:row>27</xdr:row>
      <xdr:rowOff>190499</xdr:rowOff>
    </xdr:from>
    <xdr:to>
      <xdr:col>8</xdr:col>
      <xdr:colOff>200025</xdr:colOff>
      <xdr:row>39</xdr:row>
      <xdr:rowOff>9524</xdr:rowOff>
    </xdr:to>
    <xdr:sp macro="" textlink="">
      <xdr:nvSpPr>
        <xdr:cNvPr id="2" name="TextBox 1">
          <a:extLst>
            <a:ext uri="{FF2B5EF4-FFF2-40B4-BE49-F238E27FC236}">
              <a16:creationId xmlns:a16="http://schemas.microsoft.com/office/drawing/2014/main" id="{A31113C3-61DA-4472-A982-5AC06009F807}"/>
            </a:ext>
          </a:extLst>
        </xdr:cNvPr>
        <xdr:cNvSpPr txBox="1"/>
      </xdr:nvSpPr>
      <xdr:spPr>
        <a:xfrm>
          <a:off x="142875" y="5333999"/>
          <a:ext cx="4933950" cy="2105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Figure 5. A. Plot of </a:t>
          </a:r>
          <a:r>
            <a:rPr lang="en-GB" sz="1100" baseline="30000">
              <a:solidFill>
                <a:schemeClr val="dk1"/>
              </a:solidFill>
              <a:effectLst/>
              <a:latin typeface="+mn-lt"/>
              <a:ea typeface="+mn-ea"/>
              <a:cs typeface="+mn-cs"/>
            </a:rPr>
            <a:t>87</a:t>
          </a:r>
          <a:r>
            <a:rPr lang="en-GB" sz="1100">
              <a:solidFill>
                <a:schemeClr val="dk1"/>
              </a:solidFill>
              <a:effectLst/>
              <a:latin typeface="+mn-lt"/>
              <a:ea typeface="+mn-ea"/>
              <a:cs typeface="+mn-cs"/>
            </a:rPr>
            <a:t>Sr/</a:t>
          </a:r>
          <a:r>
            <a:rPr lang="en-GB" sz="1100" baseline="30000">
              <a:solidFill>
                <a:schemeClr val="dk1"/>
              </a:solidFill>
              <a:effectLst/>
              <a:latin typeface="+mn-lt"/>
              <a:ea typeface="+mn-ea"/>
              <a:cs typeface="+mn-cs"/>
            </a:rPr>
            <a:t>86</a:t>
          </a:r>
          <a:r>
            <a:rPr lang="en-GB" sz="1100">
              <a:solidFill>
                <a:schemeClr val="dk1"/>
              </a:solidFill>
              <a:effectLst/>
              <a:latin typeface="+mn-lt"/>
              <a:ea typeface="+mn-ea"/>
              <a:cs typeface="+mn-cs"/>
            </a:rPr>
            <a:t>Sr and concentration (ppm) from the dental enamel samples from individuals buried at Skriðuklaustur. The teal marker labelled LKS 1 represents an early Settlement Period migrant to Iceland known as </a:t>
          </a:r>
          <a:r>
            <a:rPr lang="en-GB" sz="1100" i="1">
              <a:solidFill>
                <a:schemeClr val="dk1"/>
              </a:solidFill>
              <a:effectLst/>
              <a:latin typeface="+mn-lt"/>
              <a:ea typeface="+mn-ea"/>
              <a:cs typeface="+mn-cs"/>
            </a:rPr>
            <a:t>Bláklædda konan </a:t>
          </a:r>
          <a:r>
            <a:rPr lang="en-GB" sz="1100">
              <a:solidFill>
                <a:schemeClr val="dk1"/>
              </a:solidFill>
              <a:effectLst/>
              <a:latin typeface="+mn-lt"/>
              <a:ea typeface="+mn-ea"/>
              <a:cs typeface="+mn-cs"/>
            </a:rPr>
            <a:t>(Montgomery and Jakob, 2015). The horizontal line marks the </a:t>
          </a:r>
          <a:r>
            <a:rPr lang="en-GB" sz="1100" baseline="30000">
              <a:solidFill>
                <a:schemeClr val="dk1"/>
              </a:solidFill>
              <a:effectLst/>
              <a:latin typeface="+mn-lt"/>
              <a:ea typeface="+mn-ea"/>
              <a:cs typeface="+mn-cs"/>
            </a:rPr>
            <a:t>87</a:t>
          </a:r>
          <a:r>
            <a:rPr lang="en-GB" sz="1100">
              <a:solidFill>
                <a:schemeClr val="dk1"/>
              </a:solidFill>
              <a:effectLst/>
              <a:latin typeface="+mn-lt"/>
              <a:ea typeface="+mn-ea"/>
              <a:cs typeface="+mn-cs"/>
            </a:rPr>
            <a:t>Sr/</a:t>
          </a:r>
          <a:r>
            <a:rPr lang="en-GB" sz="1100" baseline="30000">
              <a:solidFill>
                <a:schemeClr val="dk1"/>
              </a:solidFill>
              <a:effectLst/>
              <a:latin typeface="+mn-lt"/>
              <a:ea typeface="+mn-ea"/>
              <a:cs typeface="+mn-cs"/>
            </a:rPr>
            <a:t>86</a:t>
          </a:r>
          <a:r>
            <a:rPr lang="en-GB" sz="1100">
              <a:solidFill>
                <a:schemeClr val="dk1"/>
              </a:solidFill>
              <a:effectLst/>
              <a:latin typeface="+mn-lt"/>
              <a:ea typeface="+mn-ea"/>
              <a:cs typeface="+mn-cs"/>
            </a:rPr>
            <a:t>Sr value of seawater (0.7092). Excluding SKR 174, the R</a:t>
          </a:r>
          <a:r>
            <a:rPr lang="en-GB" sz="1100" baseline="30000">
              <a:solidFill>
                <a:schemeClr val="dk1"/>
              </a:solidFill>
              <a:effectLst/>
              <a:latin typeface="+mn-lt"/>
              <a:ea typeface="+mn-ea"/>
              <a:cs typeface="+mn-cs"/>
            </a:rPr>
            <a:t>2</a:t>
          </a:r>
          <a:r>
            <a:rPr lang="en-GB" sz="1100">
              <a:solidFill>
                <a:schemeClr val="dk1"/>
              </a:solidFill>
              <a:effectLst/>
              <a:latin typeface="+mn-lt"/>
              <a:ea typeface="+mn-ea"/>
              <a:cs typeface="+mn-cs"/>
            </a:rPr>
            <a:t> value is 0.67 and if both SKR 174 and LKS 1 are excluded the R</a:t>
          </a:r>
          <a:r>
            <a:rPr lang="en-GB" sz="1100" baseline="30000">
              <a:solidFill>
                <a:schemeClr val="dk1"/>
              </a:solidFill>
              <a:effectLst/>
              <a:latin typeface="+mn-lt"/>
              <a:ea typeface="+mn-ea"/>
              <a:cs typeface="+mn-cs"/>
            </a:rPr>
            <a:t>2</a:t>
          </a:r>
          <a:r>
            <a:rPr lang="en-GB" sz="1100">
              <a:solidFill>
                <a:schemeClr val="dk1"/>
              </a:solidFill>
              <a:effectLst/>
              <a:latin typeface="+mn-lt"/>
              <a:ea typeface="+mn-ea"/>
              <a:cs typeface="+mn-cs"/>
            </a:rPr>
            <a:t> value is 0.58. B. Plot of </a:t>
          </a:r>
          <a:r>
            <a:rPr lang="en-GB" sz="1100" baseline="30000">
              <a:solidFill>
                <a:schemeClr val="dk1"/>
              </a:solidFill>
              <a:effectLst/>
              <a:latin typeface="+mn-lt"/>
              <a:ea typeface="+mn-ea"/>
              <a:cs typeface="+mn-cs"/>
            </a:rPr>
            <a:t>87</a:t>
          </a:r>
          <a:r>
            <a:rPr lang="en-GB" sz="1100">
              <a:solidFill>
                <a:schemeClr val="dk1"/>
              </a:solidFill>
              <a:effectLst/>
              <a:latin typeface="+mn-lt"/>
              <a:ea typeface="+mn-ea"/>
              <a:cs typeface="+mn-cs"/>
            </a:rPr>
            <a:t>Sr/</a:t>
          </a:r>
          <a:r>
            <a:rPr lang="en-GB" sz="1100" baseline="30000">
              <a:solidFill>
                <a:schemeClr val="dk1"/>
              </a:solidFill>
              <a:effectLst/>
              <a:latin typeface="+mn-lt"/>
              <a:ea typeface="+mn-ea"/>
              <a:cs typeface="+mn-cs"/>
            </a:rPr>
            <a:t>86</a:t>
          </a:r>
          <a:r>
            <a:rPr lang="en-GB" sz="1100">
              <a:solidFill>
                <a:schemeClr val="dk1"/>
              </a:solidFill>
              <a:effectLst/>
              <a:latin typeface="+mn-lt"/>
              <a:ea typeface="+mn-ea"/>
              <a:cs typeface="+mn-cs"/>
            </a:rPr>
            <a:t>Sr with δ</a:t>
          </a:r>
          <a:r>
            <a:rPr lang="en-GB" sz="1100" baseline="30000">
              <a:solidFill>
                <a:schemeClr val="dk1"/>
              </a:solidFill>
              <a:effectLst/>
              <a:latin typeface="+mn-lt"/>
              <a:ea typeface="+mn-ea"/>
              <a:cs typeface="+mn-cs"/>
            </a:rPr>
            <a:t>13</a:t>
          </a:r>
          <a:r>
            <a:rPr lang="en-GB" sz="1100">
              <a:solidFill>
                <a:schemeClr val="dk1"/>
              </a:solidFill>
              <a:effectLst/>
              <a:latin typeface="+mn-lt"/>
              <a:ea typeface="+mn-ea"/>
              <a:cs typeface="+mn-cs"/>
            </a:rPr>
            <a:t>C</a:t>
          </a:r>
          <a:r>
            <a:rPr lang="en-GB" sz="1100" baseline="-25000">
              <a:solidFill>
                <a:schemeClr val="dk1"/>
              </a:solidFill>
              <a:effectLst/>
              <a:latin typeface="+mn-lt"/>
              <a:ea typeface="+mn-ea"/>
              <a:cs typeface="+mn-cs"/>
            </a:rPr>
            <a:t>carbonate </a:t>
          </a:r>
          <a:r>
            <a:rPr lang="en-GB" sz="1100">
              <a:solidFill>
                <a:schemeClr val="dk1"/>
              </a:solidFill>
              <a:effectLst/>
              <a:latin typeface="+mn-lt"/>
              <a:ea typeface="+mn-ea"/>
              <a:cs typeface="+mn-cs"/>
            </a:rPr>
            <a:t>values determined from dental enamel samples from Skriðuklaustur. Excluding SKR 174, the R</a:t>
          </a:r>
          <a:r>
            <a:rPr lang="en-GB" sz="1100" baseline="30000">
              <a:solidFill>
                <a:schemeClr val="dk1"/>
              </a:solidFill>
              <a:effectLst/>
              <a:latin typeface="+mn-lt"/>
              <a:ea typeface="+mn-ea"/>
              <a:cs typeface="+mn-cs"/>
            </a:rPr>
            <a:t>2</a:t>
          </a:r>
          <a:r>
            <a:rPr lang="en-GB" sz="1100">
              <a:solidFill>
                <a:schemeClr val="dk1"/>
              </a:solidFill>
              <a:effectLst/>
              <a:latin typeface="+mn-lt"/>
              <a:ea typeface="+mn-ea"/>
              <a:cs typeface="+mn-cs"/>
            </a:rPr>
            <a:t> value is 0.52 and if both SKR 174 and LKS 1 are excluded the R</a:t>
          </a:r>
          <a:r>
            <a:rPr lang="en-GB" sz="1100" baseline="30000">
              <a:solidFill>
                <a:schemeClr val="dk1"/>
              </a:solidFill>
              <a:effectLst/>
              <a:latin typeface="+mn-lt"/>
              <a:ea typeface="+mn-ea"/>
              <a:cs typeface="+mn-cs"/>
            </a:rPr>
            <a:t>2</a:t>
          </a:r>
          <a:r>
            <a:rPr lang="en-GB" sz="1100">
              <a:solidFill>
                <a:schemeClr val="dk1"/>
              </a:solidFill>
              <a:effectLst/>
              <a:latin typeface="+mn-lt"/>
              <a:ea typeface="+mn-ea"/>
              <a:cs typeface="+mn-cs"/>
            </a:rPr>
            <a:t> value is 0.50.</a:t>
          </a:r>
          <a:endParaRPr lang="en-US" sz="1100">
            <a:solidFill>
              <a:schemeClr val="dk1"/>
            </a:solidFill>
            <a:effectLst/>
            <a:latin typeface="+mn-lt"/>
            <a:ea typeface="+mn-ea"/>
            <a:cs typeface="+mn-cs"/>
          </a:endParaRPr>
        </a:p>
        <a:p>
          <a:endParaRPr lang="en-US" sz="1100"/>
        </a:p>
      </xdr:txBody>
    </xdr:sp>
    <xdr:clientData/>
  </xdr:twoCellAnchor>
  <xdr:twoCellAnchor editAs="oneCell">
    <xdr:from>
      <xdr:col>0</xdr:col>
      <xdr:colOff>95250</xdr:colOff>
      <xdr:row>39</xdr:row>
      <xdr:rowOff>104775</xdr:rowOff>
    </xdr:from>
    <xdr:to>
      <xdr:col>8</xdr:col>
      <xdr:colOff>120015</xdr:colOff>
      <xdr:row>72</xdr:row>
      <xdr:rowOff>152400</xdr:rowOff>
    </xdr:to>
    <xdr:pic>
      <xdr:nvPicPr>
        <xdr:cNvPr id="3" name="Picture 2">
          <a:extLst>
            <a:ext uri="{FF2B5EF4-FFF2-40B4-BE49-F238E27FC236}">
              <a16:creationId xmlns:a16="http://schemas.microsoft.com/office/drawing/2014/main" id="{BAABABC7-8066-4C2E-8399-D4A587864B92}"/>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7534275"/>
          <a:ext cx="4901565" cy="6334125"/>
        </a:xfrm>
        <a:prstGeom prst="rect">
          <a:avLst/>
        </a:prstGeom>
        <a:noFill/>
        <a:ln>
          <a:noFill/>
        </a:ln>
      </xdr:spPr>
    </xdr:pic>
    <xdr:clientData/>
  </xdr:twoCellAnchor>
  <xdr:twoCellAnchor>
    <xdr:from>
      <xdr:col>0</xdr:col>
      <xdr:colOff>152400</xdr:colOff>
      <xdr:row>1</xdr:row>
      <xdr:rowOff>19050</xdr:rowOff>
    </xdr:from>
    <xdr:to>
      <xdr:col>13</xdr:col>
      <xdr:colOff>0</xdr:colOff>
      <xdr:row>27</xdr:row>
      <xdr:rowOff>33877</xdr:rowOff>
    </xdr:to>
    <xdr:graphicFrame macro="">
      <xdr:nvGraphicFramePr>
        <xdr:cNvPr id="4" name="Chart 3">
          <a:extLst>
            <a:ext uri="{FF2B5EF4-FFF2-40B4-BE49-F238E27FC236}">
              <a16:creationId xmlns:a16="http://schemas.microsoft.com/office/drawing/2014/main" id="{00FC110A-ED26-40A7-95B6-024657C5B0D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58914</xdr:colOff>
      <xdr:row>1</xdr:row>
      <xdr:rowOff>9525</xdr:rowOff>
    </xdr:from>
    <xdr:to>
      <xdr:col>25</xdr:col>
      <xdr:colOff>600075</xdr:colOff>
      <xdr:row>27</xdr:row>
      <xdr:rowOff>47625</xdr:rowOff>
    </xdr:to>
    <xdr:graphicFrame macro="">
      <xdr:nvGraphicFramePr>
        <xdr:cNvPr id="5" name="Chart 4">
          <a:extLst>
            <a:ext uri="{FF2B5EF4-FFF2-40B4-BE49-F238E27FC236}">
              <a16:creationId xmlns:a16="http://schemas.microsoft.com/office/drawing/2014/main" id="{DD969980-AE18-48C9-B1A1-5534B013659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590550</xdr:colOff>
      <xdr:row>32</xdr:row>
      <xdr:rowOff>85725</xdr:rowOff>
    </xdr:from>
    <xdr:to>
      <xdr:col>12</xdr:col>
      <xdr:colOff>600075</xdr:colOff>
      <xdr:row>34</xdr:row>
      <xdr:rowOff>28575</xdr:rowOff>
    </xdr:to>
    <xdr:sp macro="" textlink="">
      <xdr:nvSpPr>
        <xdr:cNvPr id="6" name="TextBox 5">
          <a:extLst>
            <a:ext uri="{FF2B5EF4-FFF2-40B4-BE49-F238E27FC236}">
              <a16:creationId xmlns:a16="http://schemas.microsoft.com/office/drawing/2014/main" id="{0F143C75-F79E-4071-93ED-A00909164663}"/>
            </a:ext>
          </a:extLst>
        </xdr:cNvPr>
        <xdr:cNvSpPr txBox="1"/>
      </xdr:nvSpPr>
      <xdr:spPr>
        <a:xfrm>
          <a:off x="7296150" y="6181725"/>
          <a:ext cx="619125" cy="3238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wsDr>
</file>

<file path=xl/drawings/drawing18.xml><?xml version="1.0" encoding="utf-8"?>
<c:userShapes xmlns:c="http://schemas.openxmlformats.org/drawingml/2006/chart">
  <cdr:relSizeAnchor xmlns:cdr="http://schemas.openxmlformats.org/drawingml/2006/chartDrawing">
    <cdr:from>
      <cdr:x>0.10961</cdr:x>
      <cdr:y>0.18304</cdr:y>
    </cdr:from>
    <cdr:to>
      <cdr:x>0.99754</cdr:x>
      <cdr:y>0.18497</cdr:y>
    </cdr:to>
    <cdr:cxnSp macro="">
      <cdr:nvCxnSpPr>
        <cdr:cNvPr id="3" name="Straight Connector 2">
          <a:extLst xmlns:a="http://schemas.openxmlformats.org/drawingml/2006/main">
            <a:ext uri="{FF2B5EF4-FFF2-40B4-BE49-F238E27FC236}">
              <a16:creationId xmlns:a16="http://schemas.microsoft.com/office/drawing/2014/main" id="{A950EFBF-22EE-4A7A-971B-0DB7607594F2}"/>
            </a:ext>
          </a:extLst>
        </cdr:cNvPr>
        <cdr:cNvCxnSpPr/>
      </cdr:nvCxnSpPr>
      <cdr:spPr>
        <a:xfrm xmlns:a="http://schemas.openxmlformats.org/drawingml/2006/main" flipV="1">
          <a:off x="847725" y="904876"/>
          <a:ext cx="6867525" cy="9525"/>
        </a:xfrm>
        <a:prstGeom xmlns:a="http://schemas.openxmlformats.org/drawingml/2006/main" prst="line">
          <a:avLst/>
        </a:prstGeom>
        <a:ln xmlns:a="http://schemas.openxmlformats.org/drawingml/2006/main">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6000000" scaled="0"/>
          </a:gra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0.10961</cdr:x>
      <cdr:y>0.18304</cdr:y>
    </cdr:from>
    <cdr:to>
      <cdr:x>0.99754</cdr:x>
      <cdr:y>0.18497</cdr:y>
    </cdr:to>
    <cdr:cxnSp macro="">
      <cdr:nvCxnSpPr>
        <cdr:cNvPr id="2" name="Straight Connector 2">
          <a:extLst xmlns:a="http://schemas.openxmlformats.org/drawingml/2006/main">
            <a:ext uri="{FF2B5EF4-FFF2-40B4-BE49-F238E27FC236}">
              <a16:creationId xmlns:a16="http://schemas.microsoft.com/office/drawing/2014/main" id="{A950EFBF-22EE-4A7A-971B-0DB7607594F2}"/>
            </a:ext>
          </a:extLst>
        </cdr:cNvPr>
        <cdr:cNvCxnSpPr/>
      </cdr:nvCxnSpPr>
      <cdr:spPr>
        <a:xfrm xmlns:a="http://schemas.openxmlformats.org/drawingml/2006/main" flipV="1">
          <a:off x="847725" y="904876"/>
          <a:ext cx="6867525" cy="9525"/>
        </a:xfrm>
        <a:prstGeom xmlns:a="http://schemas.openxmlformats.org/drawingml/2006/main" prst="line">
          <a:avLst/>
        </a:prstGeom>
        <a:ln xmlns:a="http://schemas.openxmlformats.org/drawingml/2006/main">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6000000" scaled="0"/>
          </a:gra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9.xml><?xml version="1.0" encoding="utf-8"?>
<c:userShapes xmlns:c="http://schemas.openxmlformats.org/drawingml/2006/chart">
  <cdr:relSizeAnchor xmlns:cdr="http://schemas.openxmlformats.org/drawingml/2006/chartDrawing">
    <cdr:from>
      <cdr:x>0.12797</cdr:x>
      <cdr:y>0.18904</cdr:y>
    </cdr:from>
    <cdr:to>
      <cdr:x>1</cdr:x>
      <cdr:y>0.19038</cdr:y>
    </cdr:to>
    <cdr:cxnSp macro="">
      <cdr:nvCxnSpPr>
        <cdr:cNvPr id="5" name="Straight Connector 4">
          <a:extLst xmlns:a="http://schemas.openxmlformats.org/drawingml/2006/main">
            <a:ext uri="{FF2B5EF4-FFF2-40B4-BE49-F238E27FC236}">
              <a16:creationId xmlns:a16="http://schemas.microsoft.com/office/drawing/2014/main" id="{AAF91104-DA44-4428-8471-8D34B9B13363}"/>
            </a:ext>
          </a:extLst>
        </cdr:cNvPr>
        <cdr:cNvCxnSpPr/>
      </cdr:nvCxnSpPr>
      <cdr:spPr>
        <a:xfrm xmlns:a="http://schemas.openxmlformats.org/drawingml/2006/main" flipV="1">
          <a:off x="847725" y="898526"/>
          <a:ext cx="5776912" cy="6349"/>
        </a:xfrm>
        <a:prstGeom xmlns:a="http://schemas.openxmlformats.org/drawingml/2006/main" prst="line">
          <a:avLst/>
        </a:prstGeom>
        <a:ln xmlns:a="http://schemas.openxmlformats.org/drawingml/2006/main">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6000000" scaled="0"/>
          </a:gra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0.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10</xdr:col>
      <xdr:colOff>438150</xdr:colOff>
      <xdr:row>25</xdr:row>
      <xdr:rowOff>9525</xdr:rowOff>
    </xdr:to>
    <xdr:pic>
      <xdr:nvPicPr>
        <xdr:cNvPr id="2" name="Picture 1">
          <a:extLst>
            <a:ext uri="{FF2B5EF4-FFF2-40B4-BE49-F238E27FC236}">
              <a16:creationId xmlns:a16="http://schemas.microsoft.com/office/drawing/2014/main" id="{79C2FFED-09A1-4E97-8DD1-D8C9BF18701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 y="381000"/>
          <a:ext cx="5924550" cy="4391025"/>
        </a:xfrm>
        <a:prstGeom prst="rect">
          <a:avLst/>
        </a:prstGeom>
        <a:noFill/>
        <a:ln>
          <a:noFill/>
        </a:ln>
      </xdr:spPr>
    </xdr:pic>
    <xdr:clientData/>
  </xdr:twoCellAnchor>
  <xdr:twoCellAnchor>
    <xdr:from>
      <xdr:col>1</xdr:col>
      <xdr:colOff>9525</xdr:colOff>
      <xdr:row>26</xdr:row>
      <xdr:rowOff>28575</xdr:rowOff>
    </xdr:from>
    <xdr:to>
      <xdr:col>10</xdr:col>
      <xdr:colOff>285750</xdr:colOff>
      <xdr:row>29</xdr:row>
      <xdr:rowOff>76200</xdr:rowOff>
    </xdr:to>
    <xdr:sp macro="" textlink="">
      <xdr:nvSpPr>
        <xdr:cNvPr id="3" name="TextBox 2">
          <a:extLst>
            <a:ext uri="{FF2B5EF4-FFF2-40B4-BE49-F238E27FC236}">
              <a16:creationId xmlns:a16="http://schemas.microsoft.com/office/drawing/2014/main" id="{8921144A-1D72-4260-9C11-49FB752B1453}"/>
            </a:ext>
          </a:extLst>
        </xdr:cNvPr>
        <xdr:cNvSpPr txBox="1"/>
      </xdr:nvSpPr>
      <xdr:spPr>
        <a:xfrm>
          <a:off x="619125" y="4981575"/>
          <a:ext cx="5762625" cy="619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Figure 6. Cleft maxilla and premaxilla from SKR 22, inferior view.</a:t>
          </a:r>
          <a:endParaRPr lang="en-US" sz="1100">
            <a:solidFill>
              <a:schemeClr val="dk1"/>
            </a:solidFill>
            <a:effectLst/>
            <a:latin typeface="+mn-lt"/>
            <a:ea typeface="+mn-ea"/>
            <a:cs typeface="+mn-cs"/>
          </a:endParaRPr>
        </a:p>
        <a:p>
          <a:endParaRPr lang="en-US" sz="1100"/>
        </a:p>
      </xdr:txBody>
    </xdr:sp>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10</xdr:col>
      <xdr:colOff>438150</xdr:colOff>
      <xdr:row>25</xdr:row>
      <xdr:rowOff>9525</xdr:rowOff>
    </xdr:to>
    <xdr:pic>
      <xdr:nvPicPr>
        <xdr:cNvPr id="2" name="Picture 1">
          <a:extLst>
            <a:ext uri="{FF2B5EF4-FFF2-40B4-BE49-F238E27FC236}">
              <a16:creationId xmlns:a16="http://schemas.microsoft.com/office/drawing/2014/main" id="{F4EC65FF-8FF9-4191-A661-73F9EA7596F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 y="190500"/>
          <a:ext cx="5924550" cy="4581525"/>
        </a:xfrm>
        <a:prstGeom prst="rect">
          <a:avLst/>
        </a:prstGeom>
        <a:noFill/>
        <a:ln>
          <a:noFill/>
        </a:ln>
      </xdr:spPr>
    </xdr:pic>
    <xdr:clientData/>
  </xdr:twoCellAnchor>
  <xdr:twoCellAnchor>
    <xdr:from>
      <xdr:col>1</xdr:col>
      <xdr:colOff>28575</xdr:colOff>
      <xdr:row>26</xdr:row>
      <xdr:rowOff>47625</xdr:rowOff>
    </xdr:from>
    <xdr:to>
      <xdr:col>10</xdr:col>
      <xdr:colOff>542925</xdr:colOff>
      <xdr:row>29</xdr:row>
      <xdr:rowOff>114300</xdr:rowOff>
    </xdr:to>
    <xdr:sp macro="" textlink="">
      <xdr:nvSpPr>
        <xdr:cNvPr id="3" name="TextBox 2">
          <a:extLst>
            <a:ext uri="{FF2B5EF4-FFF2-40B4-BE49-F238E27FC236}">
              <a16:creationId xmlns:a16="http://schemas.microsoft.com/office/drawing/2014/main" id="{1F28B518-8A18-4005-90D0-7AB6AA0662C4}"/>
            </a:ext>
          </a:extLst>
        </xdr:cNvPr>
        <xdr:cNvSpPr txBox="1"/>
      </xdr:nvSpPr>
      <xdr:spPr>
        <a:xfrm>
          <a:off x="638175" y="5000625"/>
          <a:ext cx="6000750" cy="6381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Figure 7. A medieval map of Iceland depicting the four governmental quarters of Iceland until the 17</a:t>
          </a:r>
          <a:r>
            <a:rPr lang="en-GB" sz="1100" baseline="30000">
              <a:solidFill>
                <a:schemeClr val="dk1"/>
              </a:solidFill>
              <a:effectLst/>
              <a:latin typeface="+mn-lt"/>
              <a:ea typeface="+mn-ea"/>
              <a:cs typeface="+mn-cs"/>
            </a:rPr>
            <a:t>th</a:t>
          </a:r>
          <a:r>
            <a:rPr lang="en-GB" sz="1100">
              <a:solidFill>
                <a:schemeClr val="dk1"/>
              </a:solidFill>
              <a:effectLst/>
              <a:latin typeface="+mn-lt"/>
              <a:ea typeface="+mn-ea"/>
              <a:cs typeface="+mn-cs"/>
            </a:rPr>
            <a:t> century (© National and University Library of Iceland). Skriðuklaustur (blue) served the south-eastern quadrant depicted in green. These districts were not active during the occupation of Skeljastaðir (red). </a:t>
          </a:r>
          <a:endParaRPr lang="en-US" sz="1100">
            <a:solidFill>
              <a:schemeClr val="dk1"/>
            </a:solidFill>
            <a:effectLst/>
            <a:latin typeface="+mn-lt"/>
            <a:ea typeface="+mn-ea"/>
            <a:cs typeface="+mn-cs"/>
          </a:endParaRPr>
        </a:p>
        <a:p>
          <a:endParaRPr lang="en-US" sz="1100"/>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1</xdr:col>
      <xdr:colOff>9525</xdr:colOff>
      <xdr:row>20</xdr:row>
      <xdr:rowOff>76200</xdr:rowOff>
    </xdr:from>
    <xdr:to>
      <xdr:col>9</xdr:col>
      <xdr:colOff>390525</xdr:colOff>
      <xdr:row>24</xdr:row>
      <xdr:rowOff>171450</xdr:rowOff>
    </xdr:to>
    <xdr:sp macro="" textlink="">
      <xdr:nvSpPr>
        <xdr:cNvPr id="3" name="TextBox 2">
          <a:extLst>
            <a:ext uri="{FF2B5EF4-FFF2-40B4-BE49-F238E27FC236}">
              <a16:creationId xmlns:a16="http://schemas.microsoft.com/office/drawing/2014/main" id="{9A0A8AC4-973F-4BB7-A6CC-2B2D5F470A08}"/>
            </a:ext>
          </a:extLst>
        </xdr:cNvPr>
        <xdr:cNvSpPr txBox="1"/>
      </xdr:nvSpPr>
      <xdr:spPr>
        <a:xfrm>
          <a:off x="619125" y="3886200"/>
          <a:ext cx="5257800" cy="857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Supplementary Figure 1. Chart demonstrating the Pb and Ba concentrations (ppm) amongst individuals sampled from Skriðuklaustur.</a:t>
          </a:r>
          <a:endParaRPr lang="en-US" sz="1100">
            <a:solidFill>
              <a:schemeClr val="dk1"/>
            </a:solidFill>
            <a:effectLst/>
            <a:latin typeface="+mn-lt"/>
            <a:ea typeface="+mn-ea"/>
            <a:cs typeface="+mn-cs"/>
          </a:endParaRPr>
        </a:p>
        <a:p>
          <a:endParaRPr lang="en-US" sz="1100"/>
        </a:p>
      </xdr:txBody>
    </xdr:sp>
    <xdr:clientData/>
  </xdr:twoCellAnchor>
  <xdr:twoCellAnchor>
    <xdr:from>
      <xdr:col>0</xdr:col>
      <xdr:colOff>600074</xdr:colOff>
      <xdr:row>2</xdr:row>
      <xdr:rowOff>142875</xdr:rowOff>
    </xdr:from>
    <xdr:to>
      <xdr:col>11</xdr:col>
      <xdr:colOff>371475</xdr:colOff>
      <xdr:row>19</xdr:row>
      <xdr:rowOff>142875</xdr:rowOff>
    </xdr:to>
    <xdr:graphicFrame macro="">
      <xdr:nvGraphicFramePr>
        <xdr:cNvPr id="4" name="Chart 3">
          <a:extLst>
            <a:ext uri="{FF2B5EF4-FFF2-40B4-BE49-F238E27FC236}">
              <a16:creationId xmlns:a16="http://schemas.microsoft.com/office/drawing/2014/main" id="{1AC364E5-9DFF-4DC6-8C8E-6E66A33D40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1</xdr:col>
      <xdr:colOff>0</xdr:colOff>
      <xdr:row>2</xdr:row>
      <xdr:rowOff>0</xdr:rowOff>
    </xdr:from>
    <xdr:to>
      <xdr:col>11</xdr:col>
      <xdr:colOff>152400</xdr:colOff>
      <xdr:row>20</xdr:row>
      <xdr:rowOff>133350</xdr:rowOff>
    </xdr:to>
    <xdr:graphicFrame macro="">
      <xdr:nvGraphicFramePr>
        <xdr:cNvPr id="2" name="Chart 1">
          <a:extLst>
            <a:ext uri="{FF2B5EF4-FFF2-40B4-BE49-F238E27FC236}">
              <a16:creationId xmlns:a16="http://schemas.microsoft.com/office/drawing/2014/main" id="{A77AC709-24C5-48B1-A9D6-291A92FA56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180975</xdr:colOff>
      <xdr:row>22</xdr:row>
      <xdr:rowOff>85725</xdr:rowOff>
    </xdr:from>
    <xdr:to>
      <xdr:col>10</xdr:col>
      <xdr:colOff>438150</xdr:colOff>
      <xdr:row>26</xdr:row>
      <xdr:rowOff>57150</xdr:rowOff>
    </xdr:to>
    <xdr:sp macro="" textlink="">
      <xdr:nvSpPr>
        <xdr:cNvPr id="3" name="TextBox 2">
          <a:extLst>
            <a:ext uri="{FF2B5EF4-FFF2-40B4-BE49-F238E27FC236}">
              <a16:creationId xmlns:a16="http://schemas.microsoft.com/office/drawing/2014/main" id="{5FF84C05-A18E-4870-8231-AF3116C993EA}"/>
            </a:ext>
          </a:extLst>
        </xdr:cNvPr>
        <xdr:cNvSpPr txBox="1"/>
      </xdr:nvSpPr>
      <xdr:spPr>
        <a:xfrm>
          <a:off x="790575" y="4276725"/>
          <a:ext cx="5743575" cy="733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GB" sz="1100">
              <a:solidFill>
                <a:schemeClr val="dk1"/>
              </a:solidFill>
              <a:effectLst/>
              <a:latin typeface="+mn-lt"/>
              <a:ea typeface="+mn-ea"/>
              <a:cs typeface="+mn-cs"/>
            </a:rPr>
            <a:t>Supplementary Figure 2. Chart demonstrating the Pb and Zn concentrations (ppm) amongst individuals sampled from Skriðuklaustur.</a:t>
          </a:r>
          <a:endParaRPr lang="en-US" sz="1100">
            <a:solidFill>
              <a:schemeClr val="dk1"/>
            </a:solidFill>
            <a:effectLst/>
            <a:latin typeface="+mn-lt"/>
            <a:ea typeface="+mn-ea"/>
            <a:cs typeface="+mn-cs"/>
          </a:endParaRPr>
        </a:p>
        <a:p>
          <a:endParaRPr 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dro.dur.ac.uk/Users/joe.walser/Desktop/Isotopes%20(current)/Old%20files/Isotopes_15.8.2018_JANE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dro.dur.ac.uk/Users/joe.walser/Desktop/Isotopes%20(current)/Isotopes_current_JM_with_DG_update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dro.dur.ac.uk/Users/joe.walser/Desktop/Isotopes_19.11.2018.xlsb%20-%20Copy.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dro.dur.ac.uk/Users/joe.walser/Desktop/isotopes_final_27_3_201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dro.dur.ac.uk/Users/joe.walser/Desktop/Isotopes_15.8.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uman_Results_Table"/>
      <sheetName val="Animal_Results_Table"/>
      <sheetName val="Human_Animal_CNS_Plots"/>
      <sheetName val="Human_Animal_CN_Plot"/>
      <sheetName val="Sr_d18O_Plot"/>
      <sheetName val="Sr_d13C_Plot"/>
      <sheetName val="Sr_ppm_Plot"/>
      <sheetName val="d13C_Plot"/>
      <sheetName val="Chart1"/>
      <sheetName val="Zn_Ba_Pb_Plots"/>
    </sheetNames>
    <sheetDataSet>
      <sheetData sheetId="0" refreshError="1"/>
      <sheetData sheetId="1" refreshError="1"/>
      <sheetData sheetId="2" refreshError="1"/>
      <sheetData sheetId="3">
        <row r="2">
          <cell r="B2">
            <v>-19.559999999999999</v>
          </cell>
          <cell r="C2">
            <v>11.85</v>
          </cell>
        </row>
        <row r="3">
          <cell r="A3" t="str">
            <v>SKR 14</v>
          </cell>
          <cell r="B3">
            <v>-17.940000000000001</v>
          </cell>
          <cell r="C3">
            <v>15.66</v>
          </cell>
        </row>
        <row r="4">
          <cell r="B4">
            <v>-19.05</v>
          </cell>
          <cell r="C4">
            <v>12.27</v>
          </cell>
        </row>
        <row r="5">
          <cell r="B5">
            <v>-18.920000000000002</v>
          </cell>
          <cell r="C5">
            <v>11.9</v>
          </cell>
        </row>
        <row r="6">
          <cell r="B6">
            <v>-18.22</v>
          </cell>
          <cell r="C6">
            <v>13.21</v>
          </cell>
        </row>
        <row r="7">
          <cell r="B7">
            <v>-17.45</v>
          </cell>
          <cell r="C7">
            <v>14.5</v>
          </cell>
        </row>
        <row r="8">
          <cell r="B8">
            <v>-18.34</v>
          </cell>
          <cell r="C8">
            <v>13.84</v>
          </cell>
        </row>
        <row r="9">
          <cell r="B9">
            <v>-18.37</v>
          </cell>
          <cell r="C9">
            <v>14.15</v>
          </cell>
        </row>
        <row r="10">
          <cell r="A10" t="str">
            <v>SKR 152</v>
          </cell>
          <cell r="B10">
            <v>-16.89</v>
          </cell>
          <cell r="C10">
            <v>14.59</v>
          </cell>
        </row>
        <row r="11">
          <cell r="B11">
            <v>-18.5</v>
          </cell>
          <cell r="C11">
            <v>12.49</v>
          </cell>
        </row>
        <row r="12">
          <cell r="B12">
            <v>-19.53</v>
          </cell>
          <cell r="C12">
            <v>10.36</v>
          </cell>
        </row>
        <row r="13">
          <cell r="B13">
            <v>-19.02</v>
          </cell>
          <cell r="C13">
            <v>11.15</v>
          </cell>
        </row>
        <row r="14">
          <cell r="B14">
            <v>-17.73</v>
          </cell>
          <cell r="C14">
            <v>13.83</v>
          </cell>
        </row>
        <row r="15">
          <cell r="A15" t="str">
            <v>SKR 174</v>
          </cell>
          <cell r="B15">
            <v>-18.920000000000002</v>
          </cell>
          <cell r="C15">
            <v>12.74</v>
          </cell>
        </row>
        <row r="16">
          <cell r="B16">
            <v>-19.29</v>
          </cell>
          <cell r="C16">
            <v>13.54</v>
          </cell>
        </row>
        <row r="17">
          <cell r="B17">
            <v>-19.190000000000001</v>
          </cell>
          <cell r="C17">
            <v>11.02</v>
          </cell>
        </row>
        <row r="18">
          <cell r="B18">
            <v>-19.190000000000001</v>
          </cell>
          <cell r="C18">
            <v>11.12</v>
          </cell>
        </row>
        <row r="19">
          <cell r="B19">
            <v>-19.16</v>
          </cell>
          <cell r="C19">
            <v>12.45</v>
          </cell>
        </row>
        <row r="20">
          <cell r="B20">
            <v>-19.52</v>
          </cell>
          <cell r="C20">
            <v>12.32</v>
          </cell>
        </row>
        <row r="21">
          <cell r="B21">
            <v>-18.190000000000001</v>
          </cell>
          <cell r="C21">
            <v>14.18</v>
          </cell>
        </row>
        <row r="22">
          <cell r="B22">
            <v>-19.09</v>
          </cell>
          <cell r="C22">
            <v>13.33</v>
          </cell>
        </row>
        <row r="23">
          <cell r="B23">
            <v>-19.420000000000002</v>
          </cell>
          <cell r="C23">
            <v>11.91</v>
          </cell>
        </row>
        <row r="24">
          <cell r="B24">
            <v>-18.61</v>
          </cell>
          <cell r="C24">
            <v>13.01</v>
          </cell>
        </row>
        <row r="25">
          <cell r="B25">
            <v>-17.52</v>
          </cell>
          <cell r="C25">
            <v>13.88</v>
          </cell>
        </row>
        <row r="26">
          <cell r="B26">
            <v>-18.45</v>
          </cell>
          <cell r="C26">
            <v>12.96</v>
          </cell>
        </row>
        <row r="27">
          <cell r="B27">
            <v>-19.399999999999999</v>
          </cell>
          <cell r="C27">
            <v>12.44</v>
          </cell>
        </row>
        <row r="28">
          <cell r="B28">
            <v>-19.57</v>
          </cell>
          <cell r="C28">
            <v>12.33</v>
          </cell>
        </row>
        <row r="29">
          <cell r="B29">
            <v>-17.87</v>
          </cell>
          <cell r="C29">
            <v>14.14</v>
          </cell>
        </row>
        <row r="30">
          <cell r="B30">
            <v>-18.190000000000001</v>
          </cell>
          <cell r="C30">
            <v>13.39</v>
          </cell>
        </row>
        <row r="31">
          <cell r="B31">
            <v>-19.52</v>
          </cell>
          <cell r="C31">
            <v>11.05</v>
          </cell>
        </row>
        <row r="32">
          <cell r="B32">
            <v>-17.760000000000002</v>
          </cell>
          <cell r="C32">
            <v>12.91</v>
          </cell>
        </row>
        <row r="33">
          <cell r="A33" t="str">
            <v>SKR 22</v>
          </cell>
          <cell r="B33">
            <v>-21.14</v>
          </cell>
          <cell r="C33">
            <v>8.61</v>
          </cell>
        </row>
        <row r="34">
          <cell r="B34">
            <v>-19.059999999999999</v>
          </cell>
          <cell r="C34">
            <v>12.25</v>
          </cell>
        </row>
        <row r="35">
          <cell r="B35">
            <v>-18.3</v>
          </cell>
          <cell r="C35">
            <v>14.49</v>
          </cell>
        </row>
        <row r="36">
          <cell r="B36">
            <v>-18.3</v>
          </cell>
          <cell r="C36">
            <v>13.91</v>
          </cell>
        </row>
        <row r="37">
          <cell r="B37">
            <v>-19.489999999999998</v>
          </cell>
          <cell r="C37">
            <v>11.76</v>
          </cell>
        </row>
        <row r="38">
          <cell r="B38">
            <v>-20.97</v>
          </cell>
          <cell r="C38">
            <v>6.57</v>
          </cell>
        </row>
        <row r="39">
          <cell r="B39">
            <v>-20.67</v>
          </cell>
          <cell r="C39">
            <v>8.81</v>
          </cell>
        </row>
        <row r="40">
          <cell r="B40">
            <v>-21.04</v>
          </cell>
          <cell r="C40">
            <v>6.71</v>
          </cell>
        </row>
        <row r="41">
          <cell r="B41">
            <v>-21.15</v>
          </cell>
          <cell r="C41">
            <v>8.74</v>
          </cell>
        </row>
        <row r="42">
          <cell r="B42">
            <v>-21.46</v>
          </cell>
          <cell r="C42">
            <v>7.11</v>
          </cell>
        </row>
        <row r="43">
          <cell r="B43">
            <v>-21.38</v>
          </cell>
          <cell r="C43">
            <v>8.75</v>
          </cell>
        </row>
        <row r="44">
          <cell r="A44" t="str">
            <v>ÞSK 44</v>
          </cell>
          <cell r="B44">
            <v>-20.260000000000002</v>
          </cell>
          <cell r="C44">
            <v>9.08</v>
          </cell>
        </row>
        <row r="45">
          <cell r="B45">
            <v>-20.64</v>
          </cell>
          <cell r="C45">
            <v>7.92</v>
          </cell>
        </row>
        <row r="46">
          <cell r="B46">
            <v>-21.28</v>
          </cell>
          <cell r="C46">
            <v>7.92</v>
          </cell>
        </row>
        <row r="47">
          <cell r="B47">
            <v>-21.42</v>
          </cell>
          <cell r="C47">
            <v>8.0399999999999991</v>
          </cell>
        </row>
        <row r="48">
          <cell r="B48">
            <v>-21.56</v>
          </cell>
          <cell r="C48">
            <v>8.0500000000000007</v>
          </cell>
        </row>
        <row r="49">
          <cell r="B49">
            <v>-21.44</v>
          </cell>
          <cell r="C49">
            <v>8.0399999999999991</v>
          </cell>
        </row>
        <row r="50">
          <cell r="B50">
            <v>-21.06</v>
          </cell>
          <cell r="C50">
            <v>7.28</v>
          </cell>
        </row>
        <row r="51">
          <cell r="B51">
            <v>-21.29</v>
          </cell>
          <cell r="C51">
            <v>6.95</v>
          </cell>
        </row>
        <row r="52">
          <cell r="B52">
            <v>-10</v>
          </cell>
          <cell r="C52">
            <v>6.1</v>
          </cell>
        </row>
        <row r="53">
          <cell r="B53">
            <v>-19.7</v>
          </cell>
          <cell r="C53">
            <v>7.5</v>
          </cell>
        </row>
        <row r="54">
          <cell r="B54">
            <v>-19.84</v>
          </cell>
          <cell r="C54">
            <v>7.2</v>
          </cell>
        </row>
        <row r="55">
          <cell r="B55">
            <v>-19.149999999999999</v>
          </cell>
          <cell r="C55">
            <v>7.6</v>
          </cell>
        </row>
        <row r="56">
          <cell r="B56">
            <v>-19.61</v>
          </cell>
          <cell r="C56">
            <v>7.6</v>
          </cell>
        </row>
        <row r="57">
          <cell r="B57">
            <v>-19.7</v>
          </cell>
          <cell r="C57">
            <v>6.8</v>
          </cell>
        </row>
        <row r="58">
          <cell r="B58">
            <v>-19.510000000000002</v>
          </cell>
          <cell r="C58">
            <v>7</v>
          </cell>
        </row>
        <row r="59">
          <cell r="A59" t="str">
            <v>ÞSK 39</v>
          </cell>
          <cell r="B59">
            <v>-19.86</v>
          </cell>
          <cell r="C59">
            <v>10.5</v>
          </cell>
        </row>
        <row r="60">
          <cell r="B60">
            <v>-19.73</v>
          </cell>
          <cell r="C60">
            <v>7.8</v>
          </cell>
        </row>
        <row r="61">
          <cell r="B61">
            <v>-19.78</v>
          </cell>
          <cell r="C61">
            <v>6.9</v>
          </cell>
        </row>
        <row r="62">
          <cell r="B62">
            <v>-19.350000000000001</v>
          </cell>
          <cell r="C62">
            <v>7.4</v>
          </cell>
        </row>
        <row r="63">
          <cell r="B63">
            <v>-15.830289578742732</v>
          </cell>
          <cell r="C63">
            <v>11.909259283155642</v>
          </cell>
        </row>
        <row r="64">
          <cell r="B64">
            <v>-15.258702242795689</v>
          </cell>
          <cell r="C64">
            <v>13.090995083400896</v>
          </cell>
        </row>
        <row r="65">
          <cell r="B65">
            <v>-21.981471303840088</v>
          </cell>
          <cell r="C65">
            <v>1.2254029666526347</v>
          </cell>
        </row>
        <row r="66">
          <cell r="B66">
            <v>-21.642244514410109</v>
          </cell>
          <cell r="C66">
            <v>1.0967786618640356</v>
          </cell>
        </row>
        <row r="67">
          <cell r="B67">
            <v>-14.983203029414696</v>
          </cell>
          <cell r="C67">
            <v>12.602624676156683</v>
          </cell>
        </row>
        <row r="68">
          <cell r="B68">
            <v>-12.682147321922905</v>
          </cell>
          <cell r="C68">
            <v>15.896612731602211</v>
          </cell>
        </row>
        <row r="69">
          <cell r="B69">
            <v>-20.90692632922952</v>
          </cell>
          <cell r="C69">
            <v>4.6128446185461289</v>
          </cell>
        </row>
        <row r="70">
          <cell r="B70">
            <v>-21.03438148132749</v>
          </cell>
          <cell r="C70">
            <v>2.2905729906832204</v>
          </cell>
        </row>
        <row r="71">
          <cell r="B71">
            <v>-22.293246214356657</v>
          </cell>
          <cell r="C71">
            <v>3.0321724979799867</v>
          </cell>
        </row>
        <row r="72">
          <cell r="B72">
            <v>-21.227525057968258</v>
          </cell>
          <cell r="C72">
            <v>1.5821344369647652</v>
          </cell>
        </row>
        <row r="73">
          <cell r="B73">
            <v>-19.313736928004911</v>
          </cell>
          <cell r="C73">
            <v>9.1337879563891544</v>
          </cell>
        </row>
        <row r="74">
          <cell r="B74">
            <v>-21.389785270831439</v>
          </cell>
          <cell r="C74">
            <v>2.813109228886904</v>
          </cell>
        </row>
        <row r="75">
          <cell r="B75">
            <v>-21.995197243296793</v>
          </cell>
          <cell r="C75">
            <v>2.0252853620567346</v>
          </cell>
        </row>
        <row r="76">
          <cell r="B76">
            <v>-21.681461484286409</v>
          </cell>
          <cell r="C76">
            <v>1.6132856357807532</v>
          </cell>
        </row>
        <row r="77">
          <cell r="B77">
            <v>-21.791982314344935</v>
          </cell>
          <cell r="C77">
            <v>1.4841696554075523</v>
          </cell>
        </row>
        <row r="78">
          <cell r="B78">
            <v>-22.053042273864332</v>
          </cell>
          <cell r="C78">
            <v>1.4344174619341081</v>
          </cell>
        </row>
        <row r="79">
          <cell r="B79">
            <v>-21.947156455198325</v>
          </cell>
          <cell r="C79">
            <v>3.4160356575834618</v>
          </cell>
        </row>
        <row r="80">
          <cell r="B80">
            <v>-21.595184150558552</v>
          </cell>
          <cell r="C80">
            <v>3.1597919253874251</v>
          </cell>
        </row>
        <row r="81">
          <cell r="B81">
            <v>-22.07657245579011</v>
          </cell>
          <cell r="C81">
            <v>0.17028171643365786</v>
          </cell>
        </row>
        <row r="82">
          <cell r="B82">
            <v>-14.024348115939208</v>
          </cell>
          <cell r="C82">
            <v>14.775169574226615</v>
          </cell>
        </row>
        <row r="83">
          <cell r="B83">
            <v>-13.55766617441126</v>
          </cell>
          <cell r="C83">
            <v>14.032565189548688</v>
          </cell>
        </row>
        <row r="84">
          <cell r="B84">
            <v>-14.115527570901598</v>
          </cell>
          <cell r="C84">
            <v>14.102906606229951</v>
          </cell>
        </row>
        <row r="85">
          <cell r="B85">
            <v>-13.159613930166833</v>
          </cell>
          <cell r="C85">
            <v>14.100896851467631</v>
          </cell>
        </row>
        <row r="86">
          <cell r="B86">
            <v>-16.899999999999999</v>
          </cell>
          <cell r="C86">
            <v>11.91</v>
          </cell>
        </row>
        <row r="87">
          <cell r="B87">
            <v>-15.8</v>
          </cell>
          <cell r="C87">
            <v>14.7</v>
          </cell>
        </row>
      </sheetData>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n"/>
      <sheetName val="Pb+Ba"/>
      <sheetName val="SKR+ÞSK d34S all"/>
      <sheetName val="d13Ccollagen+d13Cenamel"/>
      <sheetName val="Human_Results_Table"/>
      <sheetName val="SKR animals CN"/>
      <sheetName val="Humans+Animals_C+N"/>
      <sheetName val="Humans+Animals C+N+S"/>
      <sheetName val="Sheet1"/>
      <sheetName val="Herbivores N+S"/>
      <sheetName val="d18Oc+d13Cc"/>
      <sheetName val="87Sr86Sr+d13C"/>
      <sheetName val="87Sr86Sr+ppm B"/>
      <sheetName val="SKR Sr+O v.2"/>
      <sheetName val="Enamel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B2">
            <v>-19.559999999999999</v>
          </cell>
          <cell r="C2">
            <v>11.85</v>
          </cell>
          <cell r="D2">
            <v>9.6027099043100002</v>
          </cell>
        </row>
        <row r="3">
          <cell r="B3">
            <v>-19.190000000000001</v>
          </cell>
          <cell r="C3">
            <v>11.02</v>
          </cell>
          <cell r="D3">
            <v>8.26</v>
          </cell>
        </row>
        <row r="4">
          <cell r="A4" t="str">
            <v>SKR 14</v>
          </cell>
          <cell r="B4">
            <v>-17.940000000000001</v>
          </cell>
          <cell r="C4">
            <v>15.66</v>
          </cell>
          <cell r="D4">
            <v>10.721011061075</v>
          </cell>
        </row>
        <row r="5">
          <cell r="A5" t="str">
            <v>SKR 22</v>
          </cell>
          <cell r="B5">
            <v>-21.14</v>
          </cell>
          <cell r="C5">
            <v>8.61</v>
          </cell>
          <cell r="D5">
            <v>7.0964786752620004</v>
          </cell>
        </row>
        <row r="6">
          <cell r="B6">
            <v>-19.190000000000001</v>
          </cell>
          <cell r="C6">
            <v>11.12</v>
          </cell>
          <cell r="D6">
            <v>10.426057346124999</v>
          </cell>
        </row>
        <row r="7">
          <cell r="B7">
            <v>-19.16</v>
          </cell>
          <cell r="C7">
            <v>12.45</v>
          </cell>
          <cell r="D7">
            <v>8.6258967445524988</v>
          </cell>
        </row>
        <row r="8">
          <cell r="B8">
            <v>-19.52</v>
          </cell>
          <cell r="C8">
            <v>12.32</v>
          </cell>
          <cell r="D8">
            <v>11.231461387942499</v>
          </cell>
        </row>
        <row r="9">
          <cell r="B9">
            <v>-18.190000000000001</v>
          </cell>
          <cell r="C9">
            <v>14.18</v>
          </cell>
          <cell r="D9">
            <v>9.6440316565490001</v>
          </cell>
        </row>
        <row r="10">
          <cell r="B10">
            <v>-19.059999999999999</v>
          </cell>
          <cell r="C10">
            <v>12.25</v>
          </cell>
          <cell r="D10">
            <v>9.3793844504559996</v>
          </cell>
        </row>
        <row r="11">
          <cell r="B11">
            <v>-19.09</v>
          </cell>
          <cell r="C11">
            <v>13.33</v>
          </cell>
          <cell r="D11">
            <v>9.7506101616800009</v>
          </cell>
        </row>
        <row r="12">
          <cell r="B12">
            <v>-19.420000000000002</v>
          </cell>
          <cell r="C12">
            <v>11.91</v>
          </cell>
          <cell r="D12">
            <v>6.2750690984800004</v>
          </cell>
        </row>
        <row r="13">
          <cell r="B13">
            <v>-19.05</v>
          </cell>
          <cell r="C13">
            <v>12.27</v>
          </cell>
          <cell r="D13">
            <v>9.2553740334390007</v>
          </cell>
        </row>
        <row r="14">
          <cell r="B14">
            <v>-18.920000000000002</v>
          </cell>
          <cell r="C14">
            <v>11.9</v>
          </cell>
          <cell r="D14">
            <v>11.584927845759999</v>
          </cell>
        </row>
        <row r="15">
          <cell r="B15">
            <v>-18.22</v>
          </cell>
          <cell r="C15">
            <v>13.21</v>
          </cell>
          <cell r="D15">
            <v>8.1147564372210006</v>
          </cell>
        </row>
        <row r="16">
          <cell r="B16">
            <v>-19.29</v>
          </cell>
          <cell r="C16">
            <v>13.54</v>
          </cell>
          <cell r="D16">
            <v>9.4926984309774998</v>
          </cell>
        </row>
        <row r="17">
          <cell r="B17">
            <v>-18.61</v>
          </cell>
          <cell r="C17">
            <v>13.01</v>
          </cell>
          <cell r="D17">
            <v>8.6726260514880007</v>
          </cell>
        </row>
        <row r="18">
          <cell r="B18">
            <v>-17.52</v>
          </cell>
          <cell r="C18">
            <v>13.88</v>
          </cell>
          <cell r="D18">
            <v>8.6117948789860002</v>
          </cell>
        </row>
        <row r="19">
          <cell r="B19">
            <v>-17.45</v>
          </cell>
          <cell r="C19">
            <v>14.5</v>
          </cell>
          <cell r="D19">
            <v>8.5232531025849987</v>
          </cell>
        </row>
        <row r="20">
          <cell r="A20" t="str">
            <v>SKR 135</v>
          </cell>
          <cell r="B20">
            <v>-18.34</v>
          </cell>
          <cell r="C20">
            <v>13.84</v>
          </cell>
          <cell r="D20">
            <v>12.855591854189997</v>
          </cell>
        </row>
        <row r="21">
          <cell r="B21">
            <v>-18.45</v>
          </cell>
          <cell r="C21">
            <v>12.96</v>
          </cell>
          <cell r="D21">
            <v>8.0091521946080011</v>
          </cell>
        </row>
        <row r="22">
          <cell r="B22">
            <v>-18.3</v>
          </cell>
          <cell r="C22">
            <v>14.49</v>
          </cell>
          <cell r="D22">
            <v>8.6958537041599993</v>
          </cell>
        </row>
        <row r="23">
          <cell r="B23">
            <v>-18.37</v>
          </cell>
          <cell r="C23">
            <v>14.15</v>
          </cell>
          <cell r="D23">
            <v>8.5421139002339999</v>
          </cell>
        </row>
        <row r="24">
          <cell r="A24" t="str">
            <v>SKR 152</v>
          </cell>
          <cell r="B24">
            <v>-16.89</v>
          </cell>
          <cell r="C24">
            <v>14.59</v>
          </cell>
          <cell r="D24">
            <v>11.056401493087</v>
          </cell>
        </row>
        <row r="25">
          <cell r="B25">
            <v>-18.5</v>
          </cell>
          <cell r="C25">
            <v>12.49</v>
          </cell>
          <cell r="D25">
            <v>9.0479837555774996</v>
          </cell>
        </row>
        <row r="26">
          <cell r="B26">
            <v>-18.3</v>
          </cell>
          <cell r="C26">
            <v>13.91</v>
          </cell>
          <cell r="D26">
            <v>7.9482230405499994</v>
          </cell>
        </row>
        <row r="27">
          <cell r="B27">
            <v>-19.53</v>
          </cell>
          <cell r="C27">
            <v>10.36</v>
          </cell>
          <cell r="D27">
            <v>7.0815484485090003</v>
          </cell>
        </row>
        <row r="28">
          <cell r="B28">
            <v>-19.02</v>
          </cell>
          <cell r="C28">
            <v>11.15</v>
          </cell>
          <cell r="D28">
            <v>10.573635652288001</v>
          </cell>
        </row>
        <row r="29">
          <cell r="A29" t="str">
            <v>SKR 172</v>
          </cell>
          <cell r="B29">
            <v>-17.73</v>
          </cell>
          <cell r="C29">
            <v>13.83</v>
          </cell>
          <cell r="D29">
            <v>5.1047180749049996</v>
          </cell>
        </row>
        <row r="30">
          <cell r="B30">
            <v>-19.399999999999999</v>
          </cell>
          <cell r="C30">
            <v>12.44</v>
          </cell>
          <cell r="D30">
            <v>6.8082437362429999</v>
          </cell>
        </row>
        <row r="31">
          <cell r="B31">
            <v>-19.57</v>
          </cell>
          <cell r="C31">
            <v>12.33</v>
          </cell>
          <cell r="D31">
            <v>9.4672646799549991</v>
          </cell>
        </row>
        <row r="32">
          <cell r="B32">
            <v>-17.87</v>
          </cell>
          <cell r="C32">
            <v>14.14</v>
          </cell>
          <cell r="D32">
            <v>9.2837052514699998</v>
          </cell>
        </row>
        <row r="33">
          <cell r="B33">
            <v>-18.190000000000001</v>
          </cell>
          <cell r="C33">
            <v>13.39</v>
          </cell>
          <cell r="D33">
            <v>8.5432851054069996</v>
          </cell>
        </row>
        <row r="34">
          <cell r="B34">
            <v>-19.489999999999998</v>
          </cell>
          <cell r="C34">
            <v>11.76</v>
          </cell>
          <cell r="D34">
            <v>7.8409483534980007</v>
          </cell>
        </row>
        <row r="35">
          <cell r="B35">
            <v>-19.52</v>
          </cell>
          <cell r="C35">
            <v>11.05</v>
          </cell>
          <cell r="D35">
            <v>6.4753199032669997</v>
          </cell>
        </row>
        <row r="36">
          <cell r="B36">
            <v>-17.760000000000002</v>
          </cell>
          <cell r="C36">
            <v>12.91</v>
          </cell>
          <cell r="D36">
            <v>11.4348555288725</v>
          </cell>
        </row>
        <row r="37">
          <cell r="B37">
            <v>-21.28</v>
          </cell>
          <cell r="C37">
            <v>7.92</v>
          </cell>
          <cell r="D37">
            <v>8.5257174961200004</v>
          </cell>
        </row>
        <row r="38">
          <cell r="B38">
            <v>-21.42</v>
          </cell>
          <cell r="C38">
            <v>8.0399999999999991</v>
          </cell>
          <cell r="D38">
            <v>7.7023547127020002</v>
          </cell>
        </row>
        <row r="39">
          <cell r="B39">
            <v>-21.56</v>
          </cell>
          <cell r="C39">
            <v>8.0500000000000007</v>
          </cell>
          <cell r="D39">
            <v>11.450389778644999</v>
          </cell>
        </row>
        <row r="40">
          <cell r="B40">
            <v>-21.44</v>
          </cell>
          <cell r="C40">
            <v>8.0399999999999991</v>
          </cell>
          <cell r="D40">
            <v>9.5880392079779995</v>
          </cell>
        </row>
        <row r="41">
          <cell r="B41">
            <v>-20.97</v>
          </cell>
          <cell r="C41">
            <v>6.57</v>
          </cell>
          <cell r="D41">
            <v>9.5217549595225002</v>
          </cell>
        </row>
        <row r="42">
          <cell r="B42">
            <v>-20.67</v>
          </cell>
          <cell r="C42">
            <v>8.81</v>
          </cell>
          <cell r="D42">
            <v>8.1243071260360011</v>
          </cell>
        </row>
        <row r="43">
          <cell r="B43">
            <v>-21.04</v>
          </cell>
          <cell r="C43">
            <v>6.71</v>
          </cell>
          <cell r="D43">
            <v>8.81</v>
          </cell>
        </row>
        <row r="44">
          <cell r="B44">
            <v>-21.15</v>
          </cell>
          <cell r="C44">
            <v>8.74</v>
          </cell>
          <cell r="D44">
            <v>9.1877937739249997</v>
          </cell>
        </row>
        <row r="45">
          <cell r="B45">
            <v>-21.46</v>
          </cell>
          <cell r="C45">
            <v>7.11</v>
          </cell>
          <cell r="D45">
            <v>8.2028969951450001</v>
          </cell>
        </row>
        <row r="46">
          <cell r="B46">
            <v>-21.38</v>
          </cell>
          <cell r="C46">
            <v>8.75</v>
          </cell>
          <cell r="D46">
            <v>8.5982785734899991</v>
          </cell>
        </row>
        <row r="47">
          <cell r="A47" t="str">
            <v>ÞSK 44</v>
          </cell>
          <cell r="B47">
            <v>-20.260000000000002</v>
          </cell>
          <cell r="C47">
            <v>9.08</v>
          </cell>
          <cell r="D47">
            <v>13.7374946334425</v>
          </cell>
        </row>
        <row r="48">
          <cell r="B48">
            <v>-20.64</v>
          </cell>
          <cell r="C48">
            <v>7.92</v>
          </cell>
          <cell r="D48">
            <v>9.2290763587249991</v>
          </cell>
        </row>
        <row r="49">
          <cell r="B49">
            <v>-21.06</v>
          </cell>
          <cell r="C49">
            <v>7.28</v>
          </cell>
          <cell r="D49">
            <v>11.439151249575</v>
          </cell>
        </row>
        <row r="50">
          <cell r="B50">
            <v>-21.29</v>
          </cell>
          <cell r="C50">
            <v>6.95</v>
          </cell>
          <cell r="D50">
            <v>7.6837548310880006</v>
          </cell>
        </row>
        <row r="51">
          <cell r="B51">
            <v>-15.830289578742732</v>
          </cell>
          <cell r="C51">
            <v>11.909259283155642</v>
          </cell>
          <cell r="D51">
            <v>11.661794231600002</v>
          </cell>
        </row>
        <row r="52">
          <cell r="B52">
            <v>-15.258702242795689</v>
          </cell>
          <cell r="C52">
            <v>13.090995083400896</v>
          </cell>
          <cell r="D52">
            <v>10.692460777000001</v>
          </cell>
        </row>
        <row r="53">
          <cell r="B53">
            <v>-21.981471303840088</v>
          </cell>
          <cell r="C53">
            <v>1.2254029666526347</v>
          </cell>
          <cell r="D53">
            <v>4.751203373300001</v>
          </cell>
        </row>
        <row r="54">
          <cell r="B54">
            <v>-21.642244514410109</v>
          </cell>
          <cell r="C54">
            <v>1.0967786618640356</v>
          </cell>
          <cell r="D54">
            <v>6.6521566352000008</v>
          </cell>
        </row>
        <row r="55">
          <cell r="B55">
            <v>-14.983203029414696</v>
          </cell>
          <cell r="C55">
            <v>12.602624676156683</v>
          </cell>
          <cell r="D55">
            <v>11.614940008900001</v>
          </cell>
        </row>
        <row r="56">
          <cell r="B56">
            <v>-12.682147321922905</v>
          </cell>
          <cell r="C56">
            <v>15.896612731602211</v>
          </cell>
          <cell r="D56">
            <v>15.162928955800004</v>
          </cell>
        </row>
        <row r="57">
          <cell r="B57">
            <v>-20.90692632922952</v>
          </cell>
          <cell r="C57">
            <v>4.6128446185461289</v>
          </cell>
          <cell r="D57">
            <v>3.02</v>
          </cell>
        </row>
        <row r="58">
          <cell r="B58">
            <v>-21.03438148132749</v>
          </cell>
          <cell r="C58">
            <v>2.2905729906832204</v>
          </cell>
          <cell r="D58">
            <v>2.08</v>
          </cell>
        </row>
        <row r="59">
          <cell r="B59">
            <v>-22.293246214356657</v>
          </cell>
          <cell r="C59">
            <v>3.0321724979799867</v>
          </cell>
          <cell r="D59">
            <v>4.09</v>
          </cell>
        </row>
        <row r="60">
          <cell r="B60">
            <v>-21.227525057968258</v>
          </cell>
          <cell r="C60">
            <v>1.5821344369647652</v>
          </cell>
          <cell r="D60">
            <v>2.4702075377000003</v>
          </cell>
        </row>
        <row r="61">
          <cell r="B61">
            <v>-19.313736928004911</v>
          </cell>
          <cell r="C61">
            <v>9.1337879563891509</v>
          </cell>
          <cell r="D61">
            <v>5.7439690337000009</v>
          </cell>
        </row>
        <row r="62">
          <cell r="B62">
            <v>-21.389785270831439</v>
          </cell>
          <cell r="C62">
            <v>2.813109228886904</v>
          </cell>
          <cell r="D62">
            <v>6.7091318319000006</v>
          </cell>
        </row>
        <row r="63">
          <cell r="B63">
            <v>-21.995197243296793</v>
          </cell>
          <cell r="C63">
            <v>2.0252853620567346</v>
          </cell>
          <cell r="D63">
            <v>5.3599154297000009</v>
          </cell>
        </row>
        <row r="64">
          <cell r="B64">
            <v>-21.681461484286409</v>
          </cell>
          <cell r="C64">
            <v>1.6132856357807532</v>
          </cell>
          <cell r="D64">
            <v>6.7644518984000008</v>
          </cell>
        </row>
        <row r="65">
          <cell r="B65">
            <v>-21.791982314344935</v>
          </cell>
          <cell r="C65">
            <v>1.4841696554075523</v>
          </cell>
          <cell r="D65">
            <v>9.6069772587000024</v>
          </cell>
        </row>
        <row r="66">
          <cell r="B66">
            <v>-22.053042273864332</v>
          </cell>
          <cell r="C66">
            <v>1.4344174619341081</v>
          </cell>
          <cell r="D66">
            <v>6.8610936148999997</v>
          </cell>
        </row>
        <row r="67">
          <cell r="B67">
            <v>-21.947156455198325</v>
          </cell>
          <cell r="C67">
            <v>3.4160356575834618</v>
          </cell>
          <cell r="D67">
            <v>6.6706268467000012</v>
          </cell>
        </row>
        <row r="68">
          <cell r="B68">
            <v>-21.595184150558552</v>
          </cell>
          <cell r="C68">
            <v>3.1597919253874251</v>
          </cell>
          <cell r="D68">
            <v>9.0299277751000009</v>
          </cell>
        </row>
        <row r="69">
          <cell r="B69">
            <v>-22.07657245579011</v>
          </cell>
          <cell r="C69">
            <v>0.17028171643365786</v>
          </cell>
          <cell r="D69">
            <v>2.1770785452000001</v>
          </cell>
        </row>
        <row r="70">
          <cell r="B70">
            <v>-14.024348115939208</v>
          </cell>
          <cell r="C70">
            <v>14.775169574226615</v>
          </cell>
          <cell r="D70">
            <v>14.377112307500001</v>
          </cell>
        </row>
        <row r="71">
          <cell r="B71">
            <v>-13.55766617441126</v>
          </cell>
          <cell r="C71">
            <v>14.032565189548688</v>
          </cell>
          <cell r="D71">
            <v>12.900227856200001</v>
          </cell>
        </row>
        <row r="72">
          <cell r="B72">
            <v>-14.115527570901598</v>
          </cell>
          <cell r="C72">
            <v>14.102906606229951</v>
          </cell>
          <cell r="D72">
            <v>13.161447478100001</v>
          </cell>
        </row>
        <row r="73">
          <cell r="B73">
            <v>-13.159613930166833</v>
          </cell>
          <cell r="C73">
            <v>14.100896851467631</v>
          </cell>
          <cell r="D73">
            <v>14.202823248300003</v>
          </cell>
        </row>
        <row r="74">
          <cell r="B74">
            <v>-16.899999999999999</v>
          </cell>
          <cell r="C74">
            <v>11.91</v>
          </cell>
          <cell r="D74">
            <v>6.1058380061000008</v>
          </cell>
        </row>
        <row r="75">
          <cell r="B75">
            <v>-10</v>
          </cell>
          <cell r="C75">
            <v>6.1</v>
          </cell>
          <cell r="D75">
            <v>-2.7</v>
          </cell>
        </row>
        <row r="76">
          <cell r="B76">
            <v>-15.618517941410726</v>
          </cell>
          <cell r="C76">
            <v>14.69</v>
          </cell>
          <cell r="D76">
            <v>11.975028188000001</v>
          </cell>
        </row>
      </sheetData>
      <sheetData sheetId="8" refreshError="1"/>
      <sheetData sheetId="9">
        <row r="2">
          <cell r="B2">
            <v>1.2254029666526347</v>
          </cell>
          <cell r="C2">
            <v>4.751203373300001</v>
          </cell>
        </row>
        <row r="3">
          <cell r="B3">
            <v>1.0967786618640356</v>
          </cell>
          <cell r="C3">
            <v>6.6521566352000008</v>
          </cell>
        </row>
        <row r="4">
          <cell r="B4">
            <v>12.602624676156683</v>
          </cell>
          <cell r="C4">
            <v>11.614940008900001</v>
          </cell>
        </row>
        <row r="5">
          <cell r="B5">
            <v>15.896612731602211</v>
          </cell>
          <cell r="C5">
            <v>15.162928955800004</v>
          </cell>
        </row>
        <row r="6">
          <cell r="B6">
            <v>4.6128446185461289</v>
          </cell>
          <cell r="C6">
            <v>3.0235463188999998</v>
          </cell>
        </row>
        <row r="7">
          <cell r="B7">
            <v>2.2905729906832204</v>
          </cell>
          <cell r="C7">
            <v>2.0782835745000003</v>
          </cell>
        </row>
        <row r="8">
          <cell r="B8">
            <v>3.0321724979799867</v>
          </cell>
          <cell r="C8">
            <v>4.0850678086000007</v>
          </cell>
        </row>
        <row r="9">
          <cell r="B9">
            <v>2.0252853620567346</v>
          </cell>
          <cell r="C9">
            <v>5.3599154297000009</v>
          </cell>
        </row>
        <row r="10">
          <cell r="B10">
            <v>1.6132856357807532</v>
          </cell>
          <cell r="C10">
            <v>6.7644518984000008</v>
          </cell>
        </row>
        <row r="11">
          <cell r="B11">
            <v>1.4841696554075523</v>
          </cell>
          <cell r="C11">
            <v>9.6069772587000024</v>
          </cell>
        </row>
        <row r="12">
          <cell r="B12">
            <v>2.8784262586623641</v>
          </cell>
          <cell r="C12">
            <v>6.7091318319000006</v>
          </cell>
        </row>
        <row r="13">
          <cell r="B13">
            <v>1.4344174619341081</v>
          </cell>
          <cell r="C13">
            <v>6.8610936148999997</v>
          </cell>
        </row>
        <row r="14">
          <cell r="B14">
            <v>3.1597919253874251</v>
          </cell>
          <cell r="C14">
            <v>9.0299277751000009</v>
          </cell>
        </row>
        <row r="15">
          <cell r="B15">
            <v>0.17028171643365786</v>
          </cell>
          <cell r="C15">
            <v>2.1770785452000001</v>
          </cell>
        </row>
        <row r="16">
          <cell r="B16">
            <v>3.4160356575834618</v>
          </cell>
          <cell r="C16">
            <v>6.6706268467000012</v>
          </cell>
        </row>
      </sheetData>
      <sheetData sheetId="10" refreshError="1"/>
      <sheetData sheetId="11" refreshError="1"/>
      <sheetData sheetId="12" refreshError="1"/>
      <sheetData sheetId="13" refreshError="1"/>
      <sheetData sheetId="1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uman_Results_Table"/>
      <sheetName val="boxplots"/>
      <sheetName val="stats"/>
      <sheetName val="Enamel_Averages"/>
      <sheetName val="Animal_Results_Table"/>
      <sheetName val="Human_Animal_CNS_Plots_Avg"/>
      <sheetName val="Sr_ratio_v_ppm"/>
      <sheetName val="Sr_d13C_Plot (2)"/>
      <sheetName val="Human_Animal_CN_Plot"/>
      <sheetName val="Sr_d18O_Plot"/>
      <sheetName val="Sr_d13C_Plot"/>
      <sheetName val="Sr_ppm_Plot"/>
      <sheetName val="d13C_Plot"/>
      <sheetName val="C v C"/>
      <sheetName val="Zn_Ba_Pb_Plots"/>
      <sheetName val="Ba_Pb_plot"/>
    </sheetNames>
    <sheetDataSet>
      <sheetData sheetId="0" refreshError="1"/>
      <sheetData sheetId="1">
        <row r="1">
          <cell r="C1" t="str">
            <v xml:space="preserve">δ13C </v>
          </cell>
        </row>
      </sheetData>
      <sheetData sheetId="2" refreshError="1"/>
      <sheetData sheetId="3" refreshError="1"/>
      <sheetData sheetId="4" refreshError="1"/>
      <sheetData sheetId="5" refreshError="1"/>
      <sheetData sheetId="6">
        <row r="1">
          <cell r="C1" t="str">
            <v>87Sr/86Sr</v>
          </cell>
        </row>
        <row r="2">
          <cell r="B2">
            <v>47.837706511175902</v>
          </cell>
          <cell r="C2">
            <v>0.70705715999999985</v>
          </cell>
        </row>
        <row r="3">
          <cell r="A3" t="str">
            <v>SKR 10</v>
          </cell>
          <cell r="B3">
            <v>156.68350168350167</v>
          </cell>
          <cell r="C3">
            <v>0.70874194000000001</v>
          </cell>
        </row>
        <row r="4">
          <cell r="A4" t="str">
            <v>SKR 14</v>
          </cell>
          <cell r="B4">
            <v>140.40972222222223</v>
          </cell>
          <cell r="C4">
            <v>0.70886956999999984</v>
          </cell>
        </row>
        <row r="5">
          <cell r="A5" t="str">
            <v>SKR 22</v>
          </cell>
          <cell r="B5">
            <v>46.041055718475072</v>
          </cell>
          <cell r="C5">
            <v>0.70745596999999982</v>
          </cell>
        </row>
        <row r="6">
          <cell r="B6">
            <v>72.389155982905976</v>
          </cell>
          <cell r="C6">
            <v>0.70798315999999983</v>
          </cell>
        </row>
        <row r="7">
          <cell r="B7">
            <v>40.800951625693898</v>
          </cell>
          <cell r="C7">
            <v>0.70753077999999991</v>
          </cell>
        </row>
        <row r="8">
          <cell r="B8">
            <v>97.450248756218897</v>
          </cell>
          <cell r="C8">
            <v>0.70858592999999992</v>
          </cell>
        </row>
        <row r="9">
          <cell r="B9">
            <v>88.176895306859208</v>
          </cell>
          <cell r="C9">
            <v>0.7084492899999999</v>
          </cell>
        </row>
        <row r="10">
          <cell r="B10">
            <v>44.138022915001329</v>
          </cell>
          <cell r="C10">
            <v>0.70742156999999983</v>
          </cell>
        </row>
        <row r="11">
          <cell r="B11">
            <v>45.146977260122014</v>
          </cell>
          <cell r="C11">
            <v>0.70756893999999992</v>
          </cell>
        </row>
        <row r="12">
          <cell r="B12">
            <v>52.90026246719161</v>
          </cell>
          <cell r="C12">
            <v>0.70790437999999989</v>
          </cell>
        </row>
        <row r="13">
          <cell r="B13">
            <v>93.7</v>
          </cell>
          <cell r="C13">
            <v>0.70833500000000005</v>
          </cell>
        </row>
        <row r="14">
          <cell r="A14" t="str">
            <v>SKR 115</v>
          </cell>
          <cell r="B14">
            <v>71.2</v>
          </cell>
          <cell r="C14">
            <v>0.70686199999999999</v>
          </cell>
        </row>
        <row r="15">
          <cell r="B15">
            <v>44.399677679290896</v>
          </cell>
          <cell r="C15">
            <v>0.70746721999999984</v>
          </cell>
        </row>
        <row r="16">
          <cell r="B16">
            <v>67.247611670539627</v>
          </cell>
          <cell r="C16">
            <v>0.70780545999999989</v>
          </cell>
        </row>
        <row r="17">
          <cell r="B17">
            <v>64.12873717090585</v>
          </cell>
          <cell r="C17">
            <v>0.70813456999999991</v>
          </cell>
        </row>
        <row r="18">
          <cell r="B18">
            <v>45.826023391812861</v>
          </cell>
          <cell r="C18">
            <v>0.70727426999999987</v>
          </cell>
        </row>
        <row r="19">
          <cell r="B19">
            <v>43.687913907284766</v>
          </cell>
          <cell r="C19">
            <v>0.70726303999999984</v>
          </cell>
        </row>
        <row r="20">
          <cell r="A20" t="str">
            <v>SKR 152</v>
          </cell>
          <cell r="B20">
            <v>53.125767624662238</v>
          </cell>
          <cell r="C20">
            <v>0.70832193999999993</v>
          </cell>
        </row>
        <row r="21">
          <cell r="B21">
            <v>73.537604456824511</v>
          </cell>
          <cell r="C21">
            <v>0.70839832999999985</v>
          </cell>
        </row>
        <row r="22">
          <cell r="A22" t="str">
            <v>SKR 167</v>
          </cell>
          <cell r="B22">
            <v>18.311459215354219</v>
          </cell>
          <cell r="C22">
            <v>0.70723039999999993</v>
          </cell>
        </row>
        <row r="23">
          <cell r="B23">
            <v>82.275026624068161</v>
          </cell>
          <cell r="C23">
            <v>0.70808943999999985</v>
          </cell>
        </row>
        <row r="24">
          <cell r="A24" t="str">
            <v>SKR 172</v>
          </cell>
          <cell r="B24">
            <v>43.175505050505052</v>
          </cell>
          <cell r="C24">
            <v>0.70683614999999989</v>
          </cell>
        </row>
        <row r="25">
          <cell r="A25" t="str">
            <v>SKR 174</v>
          </cell>
          <cell r="B25">
            <v>74.973544973544975</v>
          </cell>
          <cell r="C25">
            <v>0.70601956999999993</v>
          </cell>
        </row>
        <row r="26">
          <cell r="B26">
            <v>79.552129221732756</v>
          </cell>
          <cell r="C26">
            <v>0.70857040999999987</v>
          </cell>
        </row>
        <row r="27">
          <cell r="B27">
            <v>43.9</v>
          </cell>
          <cell r="C27">
            <v>0.70699800000000002</v>
          </cell>
        </row>
        <row r="28">
          <cell r="A28" t="str">
            <v>SKR 195</v>
          </cell>
          <cell r="B28">
            <v>111.25509959203262</v>
          </cell>
          <cell r="C28">
            <v>0.70873717999999986</v>
          </cell>
        </row>
        <row r="29">
          <cell r="B29">
            <v>80.898188937836508</v>
          </cell>
          <cell r="C29">
            <v>0.70815508999999988</v>
          </cell>
        </row>
        <row r="30">
          <cell r="A30" t="str">
            <v>SKR 221</v>
          </cell>
          <cell r="B30">
            <v>25.794544544544543</v>
          </cell>
          <cell r="C30">
            <v>0.70767486999999984</v>
          </cell>
        </row>
        <row r="31">
          <cell r="A31" t="str">
            <v>SKR 226</v>
          </cell>
          <cell r="B31">
            <v>87.333333333333343</v>
          </cell>
          <cell r="C31">
            <v>0.70777731999999982</v>
          </cell>
        </row>
        <row r="32">
          <cell r="B32">
            <v>50.38866026520347</v>
          </cell>
          <cell r="C32">
            <v>0.7080040299999999</v>
          </cell>
        </row>
        <row r="33">
          <cell r="A33" t="str">
            <v>LKS 1</v>
          </cell>
          <cell r="B33">
            <v>155</v>
          </cell>
          <cell r="C33">
            <v>0.70981000000000005</v>
          </cell>
        </row>
      </sheetData>
      <sheetData sheetId="7">
        <row r="1">
          <cell r="D1" t="str">
            <v>87Sr/86Sr</v>
          </cell>
        </row>
        <row r="2">
          <cell r="C2">
            <v>-15.44302206320811</v>
          </cell>
          <cell r="D2">
            <v>0.70705715999999985</v>
          </cell>
        </row>
        <row r="3">
          <cell r="A3" t="str">
            <v>SKR 10</v>
          </cell>
          <cell r="C3">
            <v>-13.179189028026238</v>
          </cell>
          <cell r="D3">
            <v>0.7087419399999999</v>
          </cell>
        </row>
        <row r="4">
          <cell r="A4" t="str">
            <v>SKR 14</v>
          </cell>
          <cell r="C4">
            <v>-12.94499940369708</v>
          </cell>
          <cell r="D4">
            <v>0.70886956999999984</v>
          </cell>
        </row>
        <row r="5">
          <cell r="A5" t="str">
            <v>SKR 22</v>
          </cell>
          <cell r="C5">
            <v>-15.296653548002389</v>
          </cell>
          <cell r="D5">
            <v>0.70745596999999982</v>
          </cell>
        </row>
        <row r="6">
          <cell r="C6">
            <v>-15.257621943947525</v>
          </cell>
          <cell r="D6">
            <v>0.70798315999999983</v>
          </cell>
        </row>
        <row r="7">
          <cell r="C7">
            <v>-15.452779964221827</v>
          </cell>
          <cell r="D7">
            <v>0.70753077999999991</v>
          </cell>
        </row>
        <row r="8">
          <cell r="C8">
            <v>-14.70142158616577</v>
          </cell>
          <cell r="D8">
            <v>0.70858592999999992</v>
          </cell>
        </row>
        <row r="9">
          <cell r="C9">
            <v>-14.799000596302925</v>
          </cell>
          <cell r="D9">
            <v>0.7084492899999999</v>
          </cell>
        </row>
        <row r="10">
          <cell r="C10">
            <v>-16.389538461538461</v>
          </cell>
          <cell r="D10">
            <v>0.70742156999999983</v>
          </cell>
        </row>
        <row r="11">
          <cell r="C11">
            <v>-15.745516994633274</v>
          </cell>
          <cell r="D11">
            <v>0.70756893999999992</v>
          </cell>
        </row>
        <row r="12">
          <cell r="C12">
            <v>-15.062463923673228</v>
          </cell>
          <cell r="D12">
            <v>0.70790437999999989</v>
          </cell>
        </row>
        <row r="13">
          <cell r="C13">
            <v>-14.476989862850331</v>
          </cell>
          <cell r="D13">
            <v>0.70833500000000005</v>
          </cell>
        </row>
        <row r="14">
          <cell r="C14">
            <v>-15.657695885509838</v>
          </cell>
          <cell r="D14">
            <v>0.70686199999999999</v>
          </cell>
        </row>
        <row r="15">
          <cell r="C15">
            <v>-15.511327370304118</v>
          </cell>
          <cell r="D15">
            <v>0.70746721999999984</v>
          </cell>
        </row>
        <row r="16">
          <cell r="C16">
            <v>-15.160042933810377</v>
          </cell>
          <cell r="D16">
            <v>0.70780545999999989</v>
          </cell>
        </row>
        <row r="17">
          <cell r="C17">
            <v>-15.979706618962435</v>
          </cell>
          <cell r="D17">
            <v>0.70813456999999991</v>
          </cell>
        </row>
        <row r="18">
          <cell r="C18">
            <v>-15.179558735837807</v>
          </cell>
          <cell r="D18">
            <v>0.70727426999999987</v>
          </cell>
        </row>
        <row r="19">
          <cell r="C19">
            <v>-16.145590936195585</v>
          </cell>
          <cell r="D19">
            <v>0.70726303999999984</v>
          </cell>
        </row>
        <row r="20">
          <cell r="C20">
            <v>-14.486747763864042</v>
          </cell>
          <cell r="D20">
            <v>0.70832193999999993</v>
          </cell>
        </row>
        <row r="21">
          <cell r="C21">
            <v>-14.53553726893262</v>
          </cell>
          <cell r="D21">
            <v>0.70839832999999985</v>
          </cell>
        </row>
        <row r="22">
          <cell r="A22" t="str">
            <v>SKR 167</v>
          </cell>
          <cell r="C22">
            <v>-16.584696481812763</v>
          </cell>
          <cell r="D22">
            <v>0.70723039999999993</v>
          </cell>
        </row>
        <row r="23">
          <cell r="C23">
            <v>-14.906337507453784</v>
          </cell>
          <cell r="D23">
            <v>0.70808943999999985</v>
          </cell>
        </row>
        <row r="24">
          <cell r="A24" t="str">
            <v>SKR 172</v>
          </cell>
          <cell r="C24">
            <v>-15.130769230769232</v>
          </cell>
          <cell r="D24">
            <v>0.70683614999999989</v>
          </cell>
        </row>
        <row r="25">
          <cell r="A25" t="str">
            <v>SKR 174</v>
          </cell>
          <cell r="C25">
            <v>-15.5015694692904</v>
          </cell>
          <cell r="D25">
            <v>0.70601956999999993</v>
          </cell>
        </row>
        <row r="26">
          <cell r="C26">
            <v>-14.467231961836614</v>
          </cell>
          <cell r="D26">
            <v>0.70857040999999987</v>
          </cell>
        </row>
        <row r="27">
          <cell r="C27">
            <v>-15.804064400715564</v>
          </cell>
          <cell r="D27">
            <v>0.70699800000000002</v>
          </cell>
        </row>
        <row r="28">
          <cell r="C28">
            <v>-14.028126416219441</v>
          </cell>
          <cell r="D28">
            <v>0.70873717999999986</v>
          </cell>
        </row>
        <row r="29">
          <cell r="C29">
            <v>-16.340748956469888</v>
          </cell>
          <cell r="D29">
            <v>0.70815508999999988</v>
          </cell>
        </row>
        <row r="30">
          <cell r="C30">
            <v>-15.28689564698867</v>
          </cell>
          <cell r="D30">
            <v>0.70767486999999984</v>
          </cell>
        </row>
        <row r="31">
          <cell r="C31">
            <v>-15.130769230769232</v>
          </cell>
          <cell r="D31">
            <v>0.70777731999999982</v>
          </cell>
        </row>
        <row r="32">
          <cell r="C32">
            <v>-15.4235062611807</v>
          </cell>
          <cell r="D32">
            <v>0.7080040299999999</v>
          </cell>
        </row>
        <row r="33">
          <cell r="A33" t="str">
            <v>LKS 1</v>
          </cell>
          <cell r="C33">
            <v>-13.9</v>
          </cell>
          <cell r="D33">
            <v>0.70981000000000005</v>
          </cell>
        </row>
        <row r="89">
          <cell r="A89" t="str">
            <v>SKR 152</v>
          </cell>
        </row>
        <row r="98">
          <cell r="A98" t="str">
            <v>SKR 221</v>
          </cell>
        </row>
      </sheetData>
      <sheetData sheetId="8" refreshError="1"/>
      <sheetData sheetId="9">
        <row r="2">
          <cell r="B2">
            <v>17.627111999999997</v>
          </cell>
          <cell r="C2">
            <v>0.713839</v>
          </cell>
        </row>
        <row r="3">
          <cell r="B3">
            <v>17.451637999999996</v>
          </cell>
          <cell r="C3">
            <v>0.71104199999999995</v>
          </cell>
        </row>
        <row r="4">
          <cell r="B4">
            <v>15.758829999999998</v>
          </cell>
          <cell r="C4">
            <v>0.70990600000000004</v>
          </cell>
        </row>
        <row r="5">
          <cell r="B5">
            <v>17.544536000000001</v>
          </cell>
          <cell r="C5">
            <v>0.71186099999999997</v>
          </cell>
        </row>
        <row r="6">
          <cell r="B6">
            <v>16.976825999999996</v>
          </cell>
          <cell r="C6">
            <v>0.71167400000000003</v>
          </cell>
        </row>
        <row r="7">
          <cell r="B7">
            <v>13.889320273422699</v>
          </cell>
          <cell r="C7">
            <v>0.70705715999999985</v>
          </cell>
        </row>
        <row r="8">
          <cell r="B8">
            <v>14.394648616630272</v>
          </cell>
          <cell r="C8">
            <v>0.7087419399999999</v>
          </cell>
        </row>
        <row r="9">
          <cell r="B9">
            <v>15.588083639950268</v>
          </cell>
          <cell r="C9">
            <v>0.70886956999999984</v>
          </cell>
        </row>
        <row r="10">
          <cell r="B10">
            <v>15.706351975594595</v>
          </cell>
          <cell r="C10">
            <v>0.70745596999999982</v>
          </cell>
        </row>
        <row r="11">
          <cell r="B11">
            <v>15.760110309978378</v>
          </cell>
          <cell r="C11">
            <v>0.70798315999999983</v>
          </cell>
        </row>
        <row r="12">
          <cell r="B12">
            <v>14.674191955425941</v>
          </cell>
          <cell r="C12">
            <v>0.70753077999999991</v>
          </cell>
        </row>
        <row r="13">
          <cell r="B13">
            <v>15.878378645622702</v>
          </cell>
          <cell r="C13">
            <v>0.70858592999999992</v>
          </cell>
        </row>
        <row r="14">
          <cell r="B14">
            <v>15.878378645622702</v>
          </cell>
          <cell r="C14">
            <v>0.7084492899999999</v>
          </cell>
        </row>
        <row r="15">
          <cell r="B15">
            <v>13.803306938408648</v>
          </cell>
          <cell r="C15">
            <v>0.70742156999999983</v>
          </cell>
        </row>
        <row r="16">
          <cell r="B16">
            <v>15.975143647513514</v>
          </cell>
          <cell r="C16">
            <v>0.70756893999999992</v>
          </cell>
        </row>
        <row r="17">
          <cell r="B17">
            <v>15.588083639950268</v>
          </cell>
          <cell r="C17">
            <v>0.70790437999999989</v>
          </cell>
        </row>
        <row r="18">
          <cell r="B18">
            <v>15.168768631756757</v>
          </cell>
          <cell r="C18">
            <v>0.70833500000000005</v>
          </cell>
        </row>
        <row r="19">
          <cell r="B19">
            <v>15.867626978745944</v>
          </cell>
          <cell r="C19">
            <v>0.70686199999999999</v>
          </cell>
        </row>
        <row r="20">
          <cell r="B20">
            <v>14.351641949123243</v>
          </cell>
          <cell r="C20">
            <v>0.70746721999999984</v>
          </cell>
        </row>
        <row r="21">
          <cell r="B21">
            <v>15.588083639950268</v>
          </cell>
          <cell r="C21">
            <v>0.70780545999999989</v>
          </cell>
        </row>
        <row r="22">
          <cell r="B22">
            <v>14.856970292330809</v>
          </cell>
          <cell r="C22">
            <v>0.70813456999999991</v>
          </cell>
        </row>
        <row r="23">
          <cell r="B23">
            <v>16.104163650034593</v>
          </cell>
          <cell r="C23">
            <v>0.70727426999999987</v>
          </cell>
        </row>
        <row r="24">
          <cell r="B24">
            <v>14.416151950383783</v>
          </cell>
          <cell r="C24">
            <v>0.70726303999999984</v>
          </cell>
        </row>
        <row r="25">
          <cell r="B25">
            <v>15.62033864058054</v>
          </cell>
          <cell r="C25">
            <v>0.70832193999999993</v>
          </cell>
        </row>
        <row r="26">
          <cell r="B26">
            <v>15.416056969922161</v>
          </cell>
          <cell r="C26">
            <v>0.70839832999999985</v>
          </cell>
        </row>
        <row r="27">
          <cell r="B27">
            <v>14.405400283507023</v>
          </cell>
          <cell r="C27">
            <v>0.70723039999999993</v>
          </cell>
        </row>
        <row r="28">
          <cell r="B28">
            <v>15.469815304305945</v>
          </cell>
          <cell r="C28">
            <v>0.70808943999999985</v>
          </cell>
        </row>
        <row r="29">
          <cell r="B29">
            <v>15.15801696488</v>
          </cell>
          <cell r="C29">
            <v>0.70683614999999989</v>
          </cell>
        </row>
        <row r="30">
          <cell r="B30">
            <v>15.975143647513514</v>
          </cell>
          <cell r="C30">
            <v>0.70601956999999993</v>
          </cell>
        </row>
        <row r="31">
          <cell r="B31">
            <v>15.985895314390271</v>
          </cell>
          <cell r="C31">
            <v>0.70857040999999987</v>
          </cell>
        </row>
        <row r="32">
          <cell r="B32">
            <v>15.104258630496217</v>
          </cell>
          <cell r="C32">
            <v>0.70699800000000002</v>
          </cell>
        </row>
        <row r="33">
          <cell r="B33">
            <v>15.566580306196757</v>
          </cell>
          <cell r="C33">
            <v>0.70873717999999986</v>
          </cell>
        </row>
        <row r="34">
          <cell r="B34">
            <v>15.115010297372974</v>
          </cell>
          <cell r="C34">
            <v>0.70815508999999988</v>
          </cell>
        </row>
        <row r="35">
          <cell r="B35">
            <v>15.523573638689731</v>
          </cell>
          <cell r="C35">
            <v>0.70767486999999984</v>
          </cell>
        </row>
        <row r="36">
          <cell r="B36">
            <v>15.362298635538375</v>
          </cell>
          <cell r="C36">
            <v>0.70777731999999982</v>
          </cell>
        </row>
        <row r="37">
          <cell r="B37">
            <v>15.330043634908106</v>
          </cell>
          <cell r="C37">
            <v>0.7080040299999999</v>
          </cell>
        </row>
        <row r="38">
          <cell r="B38">
            <v>18</v>
          </cell>
          <cell r="C38">
            <v>0.70981000000000005</v>
          </cell>
        </row>
        <row r="39">
          <cell r="B39">
            <v>12.2</v>
          </cell>
          <cell r="C39">
            <v>0.70250000000000001</v>
          </cell>
        </row>
        <row r="46">
          <cell r="B46">
            <v>18</v>
          </cell>
          <cell r="C46">
            <v>0.70399999999999996</v>
          </cell>
        </row>
      </sheetData>
      <sheetData sheetId="10" refreshError="1"/>
      <sheetData sheetId="11" refreshError="1"/>
      <sheetData sheetId="12">
        <row r="3">
          <cell r="A3" t="str">
            <v>SKR 10</v>
          </cell>
        </row>
      </sheetData>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uman_Results_Table"/>
      <sheetName val="CN (Plot 1)"/>
      <sheetName val="CNS (Plot 2)"/>
      <sheetName val="SrO (Plot 3)"/>
      <sheetName val="Sr+Sr_ppm_Sr+C (Plot 4) "/>
      <sheetName val="Supplementary_Plots"/>
      <sheetName val="Animal_Tables"/>
      <sheetName val="Human_Tables"/>
      <sheetName val="backup"/>
      <sheetName val="Edible_wild_plants"/>
    </sheetNames>
    <sheetDataSet>
      <sheetData sheetId="0" refreshError="1"/>
      <sheetData sheetId="1" refreshError="1"/>
      <sheetData sheetId="2" refreshError="1"/>
      <sheetData sheetId="3">
        <row r="3">
          <cell r="P3" t="str">
            <v>LKS 1</v>
          </cell>
        </row>
        <row r="4">
          <cell r="P4" t="str">
            <v>BAJ 1</v>
          </cell>
        </row>
        <row r="5">
          <cell r="P5" t="str">
            <v>DSH 1</v>
          </cell>
        </row>
        <row r="6">
          <cell r="P6" t="str">
            <v>HBS 6</v>
          </cell>
        </row>
        <row r="7">
          <cell r="P7" t="str">
            <v>KRE 1</v>
          </cell>
        </row>
        <row r="8">
          <cell r="P8" t="str">
            <v>SSG 4</v>
          </cell>
        </row>
        <row r="9">
          <cell r="P9" t="str">
            <v>SKR 174</v>
          </cell>
        </row>
        <row r="10">
          <cell r="P10" t="str">
            <v>SKR 65</v>
          </cell>
        </row>
        <row r="11">
          <cell r="P11" t="str">
            <v>SKR 4</v>
          </cell>
        </row>
        <row r="12">
          <cell r="P12" t="str">
            <v>SKR 10</v>
          </cell>
        </row>
        <row r="13">
          <cell r="P13" t="str">
            <v>SKR 14</v>
          </cell>
        </row>
        <row r="14">
          <cell r="P14" t="str">
            <v>SKR 22</v>
          </cell>
        </row>
        <row r="15">
          <cell r="P15" t="str">
            <v>SKR 167</v>
          </cell>
        </row>
        <row r="16">
          <cell r="P16" t="str">
            <v>SKR 135</v>
          </cell>
        </row>
        <row r="17">
          <cell r="P17" t="str">
            <v>SKR 172</v>
          </cell>
        </row>
        <row r="18">
          <cell r="P18" t="str">
            <v>SKR 152</v>
          </cell>
        </row>
        <row r="19">
          <cell r="P19" t="str">
            <v>SKR 115</v>
          </cell>
        </row>
        <row r="20">
          <cell r="P20" t="str">
            <v>SKR 128</v>
          </cell>
        </row>
      </sheetData>
      <sheetData sheetId="4" refreshError="1"/>
      <sheetData sheetId="5" refreshError="1"/>
      <sheetData sheetId="6" refreshError="1"/>
      <sheetData sheetId="7" refreshError="1"/>
      <sheetData sheetId="8" refreshError="1"/>
      <sheetData sheetId="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uman_Results_Table"/>
      <sheetName val="Animal_Results_Table"/>
      <sheetName val="Human_Animal_CNS_Plots"/>
      <sheetName val="Human_Animal_CN_Plot"/>
      <sheetName val="Sr_d18O_Plot"/>
      <sheetName val="Sr_d13C_Plot"/>
      <sheetName val="Sr_ppm_Plot"/>
      <sheetName val="d13C_Plot"/>
      <sheetName val="C v C"/>
      <sheetName val="Zn_Ba_Pb_Plots"/>
    </sheetNames>
    <sheetDataSet>
      <sheetData sheetId="0"/>
      <sheetData sheetId="1"/>
      <sheetData sheetId="2"/>
      <sheetData sheetId="3">
        <row r="2">
          <cell r="B2">
            <v>-19.559999999999999</v>
          </cell>
        </row>
      </sheetData>
      <sheetData sheetId="4">
        <row r="84">
          <cell r="B84">
            <v>15.330043634908106</v>
          </cell>
          <cell r="C84">
            <v>0.7080040299999999</v>
          </cell>
        </row>
        <row r="85">
          <cell r="B85">
            <v>13.889320273422699</v>
          </cell>
          <cell r="C85">
            <v>0.70705715999999996</v>
          </cell>
        </row>
        <row r="86">
          <cell r="B86">
            <v>15.706351975594595</v>
          </cell>
          <cell r="C86">
            <v>0.70745596999999982</v>
          </cell>
        </row>
        <row r="87">
          <cell r="B87">
            <v>16.104163650034593</v>
          </cell>
          <cell r="C87">
            <v>0.70727426999999987</v>
          </cell>
        </row>
        <row r="88">
          <cell r="B88">
            <v>15.975143647513514</v>
          </cell>
          <cell r="C88">
            <v>0.70756893999999992</v>
          </cell>
        </row>
        <row r="89">
          <cell r="B89">
            <v>14.351641949123243</v>
          </cell>
          <cell r="C89">
            <v>0.70746721999999984</v>
          </cell>
        </row>
        <row r="90">
          <cell r="B90">
            <v>13.803306938408648</v>
          </cell>
          <cell r="C90">
            <v>0.70742156999999983</v>
          </cell>
        </row>
        <row r="91">
          <cell r="B91">
            <v>14.416151950383783</v>
          </cell>
          <cell r="C91">
            <v>0.70726303999999984</v>
          </cell>
        </row>
        <row r="92">
          <cell r="B92">
            <v>15.15801696488</v>
          </cell>
          <cell r="C92">
            <v>0.70683614999999989</v>
          </cell>
        </row>
        <row r="93">
          <cell r="B93">
            <v>14.674191955425941</v>
          </cell>
          <cell r="C93">
            <v>0.70753077999999991</v>
          </cell>
        </row>
        <row r="94">
          <cell r="B94">
            <v>15.523573638689731</v>
          </cell>
          <cell r="C94">
            <v>0.70767486999999984</v>
          </cell>
        </row>
        <row r="95">
          <cell r="B95">
            <v>14.405400283507023</v>
          </cell>
          <cell r="C95">
            <v>0.70723039999999993</v>
          </cell>
        </row>
      </sheetData>
      <sheetData sheetId="5"/>
      <sheetData sheetId="6"/>
      <sheetData sheetId="7">
        <row r="4">
          <cell r="A4" t="str">
            <v>SKR 14</v>
          </cell>
        </row>
      </sheetData>
      <sheetData sheetId="8" refreshError="1"/>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2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74"/>
  <sheetViews>
    <sheetView tabSelected="1" topLeftCell="A4" workbookViewId="0">
      <selection activeCell="H23" sqref="H23"/>
    </sheetView>
  </sheetViews>
  <sheetFormatPr defaultRowHeight="14.3" x14ac:dyDescent="0.25"/>
  <cols>
    <col min="7" max="8" width="12" bestFit="1" customWidth="1"/>
    <col min="16" max="16" width="9.125" customWidth="1"/>
    <col min="17" max="17" width="27.625" customWidth="1"/>
    <col min="18" max="18" width="12.75" customWidth="1"/>
    <col min="19" max="19" width="9.625" customWidth="1"/>
    <col min="20" max="20" width="9.125" customWidth="1"/>
    <col min="21" max="21" width="12.625" customWidth="1"/>
    <col min="22" max="22" width="9.875" customWidth="1"/>
    <col min="23" max="23" width="6.75" customWidth="1"/>
    <col min="24" max="24" width="11.375" customWidth="1"/>
    <col min="25" max="25" width="8.375" customWidth="1"/>
  </cols>
  <sheetData>
    <row r="1" spans="1:27" x14ac:dyDescent="0.25">
      <c r="C1" s="58" t="s">
        <v>409</v>
      </c>
      <c r="D1" s="59" t="s">
        <v>410</v>
      </c>
      <c r="E1" s="60" t="s">
        <v>411</v>
      </c>
    </row>
    <row r="2" spans="1:27" ht="14.95" x14ac:dyDescent="0.25">
      <c r="B2" s="61" t="s">
        <v>89</v>
      </c>
      <c r="C2" s="62">
        <v>-19.559999999999999</v>
      </c>
      <c r="D2" s="63">
        <v>11.85</v>
      </c>
      <c r="E2" s="64">
        <v>9.4642614867896508</v>
      </c>
      <c r="G2" s="61" t="s">
        <v>94</v>
      </c>
      <c r="H2" s="62">
        <v>-19.190000000000001</v>
      </c>
      <c r="I2" s="63">
        <v>11.02</v>
      </c>
      <c r="J2" s="64">
        <v>9.1223936535155161</v>
      </c>
      <c r="L2" s="61" t="s">
        <v>412</v>
      </c>
      <c r="M2" s="62">
        <v>-17.940000000000001</v>
      </c>
      <c r="N2" s="63">
        <v>15.66</v>
      </c>
      <c r="O2" s="64">
        <v>10.581901349206493</v>
      </c>
    </row>
    <row r="3" spans="1:27" ht="14.95" x14ac:dyDescent="0.25">
      <c r="B3" s="61" t="s">
        <v>89</v>
      </c>
      <c r="C3" s="62">
        <v>-19.05</v>
      </c>
      <c r="D3" s="63">
        <v>12.27</v>
      </c>
      <c r="E3" s="64">
        <v>10.087582647234743</v>
      </c>
      <c r="G3" s="61" t="s">
        <v>94</v>
      </c>
      <c r="H3" s="62">
        <v>-19.190000000000001</v>
      </c>
      <c r="I3" s="63">
        <v>11.12</v>
      </c>
      <c r="J3" s="64">
        <v>10.284009012336634</v>
      </c>
      <c r="L3" s="61" t="s">
        <v>412</v>
      </c>
      <c r="M3" s="62">
        <v>-21.14</v>
      </c>
      <c r="N3" s="63">
        <v>8.61</v>
      </c>
      <c r="O3" s="64">
        <v>8.3059495389653435</v>
      </c>
    </row>
    <row r="4" spans="1:27" ht="14.95" x14ac:dyDescent="0.25">
      <c r="B4" s="61" t="s">
        <v>89</v>
      </c>
      <c r="C4" s="62">
        <v>-18.920000000000002</v>
      </c>
      <c r="D4" s="63">
        <v>11.9</v>
      </c>
      <c r="E4" s="64">
        <v>11.390776891656037</v>
      </c>
      <c r="G4" s="61" t="s">
        <v>94</v>
      </c>
      <c r="H4" s="62">
        <v>-19.16</v>
      </c>
      <c r="I4" s="63">
        <v>12.45</v>
      </c>
      <c r="J4" s="64">
        <v>8.5988516322334192</v>
      </c>
      <c r="L4" s="61" t="s">
        <v>412</v>
      </c>
      <c r="M4" s="62">
        <v>-19.059999999999999</v>
      </c>
      <c r="N4" s="63">
        <v>12.25</v>
      </c>
      <c r="O4" s="64">
        <v>10.631878723601524</v>
      </c>
    </row>
    <row r="5" spans="1:27" ht="14.95" x14ac:dyDescent="0.25">
      <c r="B5" s="61" t="s">
        <v>89</v>
      </c>
      <c r="C5" s="62">
        <v>-18.22</v>
      </c>
      <c r="D5" s="63">
        <v>13.21</v>
      </c>
      <c r="E5" s="64">
        <v>9.1058664447189521</v>
      </c>
      <c r="G5" s="61" t="s">
        <v>94</v>
      </c>
      <c r="H5" s="62">
        <v>-19.52</v>
      </c>
      <c r="I5" s="63">
        <v>12.32</v>
      </c>
      <c r="J5" s="64">
        <v>11.276621069132915</v>
      </c>
      <c r="L5" s="61" t="s">
        <v>412</v>
      </c>
      <c r="M5" s="62">
        <v>-18.3</v>
      </c>
      <c r="N5" s="63">
        <v>14.49</v>
      </c>
      <c r="O5" s="64">
        <v>9.5102321532748384</v>
      </c>
    </row>
    <row r="6" spans="1:27" ht="14.95" x14ac:dyDescent="0.25">
      <c r="B6" s="61" t="s">
        <v>89</v>
      </c>
      <c r="C6" s="62">
        <v>-17.45</v>
      </c>
      <c r="D6" s="63">
        <v>14.5</v>
      </c>
      <c r="E6" s="64">
        <v>9.6071917782146699</v>
      </c>
      <c r="G6" s="61" t="s">
        <v>94</v>
      </c>
      <c r="H6" s="62">
        <v>-18.190000000000001</v>
      </c>
      <c r="I6" s="63">
        <v>14.18</v>
      </c>
      <c r="J6" s="64">
        <v>10.538224540421005</v>
      </c>
      <c r="L6" s="61" t="s">
        <v>412</v>
      </c>
      <c r="M6" s="62">
        <v>-18.3</v>
      </c>
      <c r="N6" s="63">
        <v>13.91</v>
      </c>
      <c r="O6" s="64">
        <v>7.9530558362454764</v>
      </c>
    </row>
    <row r="7" spans="1:27" ht="14.95" x14ac:dyDescent="0.25">
      <c r="B7" s="61" t="s">
        <v>89</v>
      </c>
      <c r="C7" s="62">
        <v>-18.34</v>
      </c>
      <c r="D7" s="63">
        <v>13.84</v>
      </c>
      <c r="E7" s="64">
        <v>12.643229344481135</v>
      </c>
      <c r="G7" s="61" t="s">
        <v>94</v>
      </c>
      <c r="H7" s="62">
        <v>-19.09</v>
      </c>
      <c r="I7" s="63">
        <v>13.33</v>
      </c>
      <c r="J7" s="64">
        <v>9.606684465366115</v>
      </c>
      <c r="L7" s="61" t="s">
        <v>412</v>
      </c>
      <c r="M7" s="62">
        <v>-19.489999999999998</v>
      </c>
      <c r="N7" s="63">
        <v>11.76</v>
      </c>
      <c r="O7" s="64">
        <v>8.9339834732347061</v>
      </c>
    </row>
    <row r="8" spans="1:27" ht="14.95" x14ac:dyDescent="0.25">
      <c r="B8" s="61" t="s">
        <v>89</v>
      </c>
      <c r="C8" s="62">
        <v>-18.37</v>
      </c>
      <c r="D8" s="63">
        <v>14.15</v>
      </c>
      <c r="E8" s="64">
        <v>9.7008459613951885</v>
      </c>
      <c r="G8" s="61" t="s">
        <v>94</v>
      </c>
      <c r="H8" s="62">
        <v>-19.420000000000002</v>
      </c>
      <c r="I8" s="63">
        <v>11.91</v>
      </c>
      <c r="J8" s="64">
        <v>7.1743866433607231</v>
      </c>
    </row>
    <row r="9" spans="1:27" ht="14.95" x14ac:dyDescent="0.25">
      <c r="B9" s="61" t="s">
        <v>89</v>
      </c>
      <c r="C9" s="62">
        <v>-16.89</v>
      </c>
      <c r="D9" s="63">
        <v>14.59</v>
      </c>
      <c r="E9" s="64">
        <v>12.182130908719053</v>
      </c>
      <c r="G9" s="61" t="s">
        <v>94</v>
      </c>
      <c r="H9" s="62">
        <v>-19.29</v>
      </c>
      <c r="I9" s="63">
        <v>13.54</v>
      </c>
      <c r="J9" s="64">
        <v>9.3914192000368004</v>
      </c>
    </row>
    <row r="10" spans="1:27" ht="14.95" x14ac:dyDescent="0.25">
      <c r="B10" s="61" t="s">
        <v>89</v>
      </c>
      <c r="C10" s="62">
        <v>-18.5</v>
      </c>
      <c r="D10" s="63">
        <v>12.49</v>
      </c>
      <c r="E10" s="64">
        <v>8.9543654795197085</v>
      </c>
      <c r="G10" s="61" t="s">
        <v>94</v>
      </c>
      <c r="H10" s="62">
        <v>-18.61</v>
      </c>
      <c r="I10" s="63">
        <v>13.01</v>
      </c>
      <c r="J10" s="64">
        <v>9.8099255394525002</v>
      </c>
    </row>
    <row r="11" spans="1:27" ht="14.95" x14ac:dyDescent="0.25">
      <c r="B11" s="61" t="s">
        <v>89</v>
      </c>
      <c r="C11" s="62">
        <v>-19.53</v>
      </c>
      <c r="D11" s="63">
        <v>10.36</v>
      </c>
      <c r="E11" s="64">
        <v>8.1671209850742219</v>
      </c>
      <c r="G11" s="61" t="s">
        <v>94</v>
      </c>
      <c r="H11" s="62">
        <v>-17.52</v>
      </c>
      <c r="I11" s="63">
        <v>13.88</v>
      </c>
      <c r="J11" s="64">
        <v>9.5972754529367332</v>
      </c>
    </row>
    <row r="12" spans="1:27" ht="14.95" x14ac:dyDescent="0.25">
      <c r="B12" s="61" t="s">
        <v>89</v>
      </c>
      <c r="C12" s="62">
        <v>-17.73</v>
      </c>
      <c r="D12" s="63">
        <v>13.83</v>
      </c>
      <c r="E12" s="64">
        <v>5.179612948088506</v>
      </c>
      <c r="G12" s="61" t="s">
        <v>94</v>
      </c>
      <c r="H12" s="62">
        <v>-18.45</v>
      </c>
      <c r="I12" s="63">
        <v>12.96</v>
      </c>
      <c r="J12" s="64">
        <v>9.060692074008351</v>
      </c>
    </row>
    <row r="13" spans="1:27" ht="14.95" x14ac:dyDescent="0.25">
      <c r="G13" s="61" t="s">
        <v>94</v>
      </c>
      <c r="H13" s="62">
        <v>-19.02</v>
      </c>
      <c r="I13" s="63">
        <v>11.15</v>
      </c>
      <c r="J13" s="64">
        <v>11.302713828566771</v>
      </c>
    </row>
    <row r="14" spans="1:27" ht="14.95" x14ac:dyDescent="0.25">
      <c r="A14" t="s">
        <v>413</v>
      </c>
      <c r="B14" s="65" t="s">
        <v>414</v>
      </c>
      <c r="C14">
        <f>_xlfn.F.TEST(C2:C12,H2:H19)</f>
        <v>0.40778802574763601</v>
      </c>
      <c r="D14">
        <f>_xlfn.F.TEST(D2:D12,I2:I19)</f>
        <v>0.37107628582021246</v>
      </c>
      <c r="E14">
        <f>_xlfn.F.TEST(E2:E12,J2:J19)</f>
        <v>7.7447687086713513E-2</v>
      </c>
      <c r="G14" s="61" t="s">
        <v>94</v>
      </c>
      <c r="H14" s="62">
        <v>-19.399999999999999</v>
      </c>
      <c r="I14" s="63">
        <v>12.44</v>
      </c>
      <c r="J14" s="64">
        <v>7.7319044867647531</v>
      </c>
      <c r="L14">
        <f>_xlfn.STDEV.P(C2:C12,H2:H19)</f>
        <v>0.73875525996505798</v>
      </c>
      <c r="M14">
        <f>_xlfn.STDEV.P(D2:D12,I2:I19)</f>
        <v>1.1390585845238199</v>
      </c>
      <c r="N14">
        <f>_xlfn.STDEV.P(E2:E12,J2:J19)</f>
        <v>1.5379292171886711</v>
      </c>
    </row>
    <row r="15" spans="1:27" ht="15.8" x14ac:dyDescent="0.25">
      <c r="A15" t="s">
        <v>413</v>
      </c>
      <c r="B15" s="65" t="s">
        <v>415</v>
      </c>
      <c r="C15">
        <f>_xlfn.T.TEST(C2:C12,H2:H19, 2, 2)</f>
        <v>0.15096076951115928</v>
      </c>
      <c r="D15">
        <f>_xlfn.T.TEST(D2:D12,I2:I19,2,2)</f>
        <v>0.40056508530902513</v>
      </c>
      <c r="E15">
        <f>_xlfn.T.TEST(E2:E12,J2:J19,2,2)</f>
        <v>0.90910900573783349</v>
      </c>
      <c r="G15" s="61" t="s">
        <v>94</v>
      </c>
      <c r="H15" s="62">
        <v>-19.57</v>
      </c>
      <c r="I15" s="63">
        <v>12.33</v>
      </c>
      <c r="J15" s="64">
        <v>10.552548121378026</v>
      </c>
      <c r="L15" s="66">
        <f>_xlfn.CONFIDENCE.T(0.05, L14, 30)</f>
        <v>0.2758557476332783</v>
      </c>
      <c r="M15">
        <f>_xlfn.CONFIDENCE.T(0.05,M14,30)</f>
        <v>0.42533146558818957</v>
      </c>
      <c r="N15">
        <f>_xlfn.CONFIDENCE.T(0.05,N14,30)</f>
        <v>0.57427220759783104</v>
      </c>
      <c r="Q15" s="66"/>
      <c r="R15" s="66"/>
      <c r="S15" s="66"/>
      <c r="T15" s="66"/>
      <c r="U15" s="66"/>
      <c r="V15" s="66"/>
      <c r="W15" s="66"/>
      <c r="X15" s="66"/>
      <c r="Y15" s="66"/>
      <c r="Z15" s="66"/>
      <c r="AA15" s="66"/>
    </row>
    <row r="16" spans="1:27" ht="15.65" x14ac:dyDescent="0.25">
      <c r="A16" t="s">
        <v>416</v>
      </c>
      <c r="B16" s="65" t="s">
        <v>415</v>
      </c>
      <c r="C16">
        <f>_xlfn.T.TEST(C2:C12,M2:M7,2,2)</f>
        <v>0.22123645408547932</v>
      </c>
      <c r="D16">
        <f>_xlfn.T.TEST(D2:D12,N2:N7,2,2)</f>
        <v>0.8145308437461618</v>
      </c>
      <c r="E16">
        <f>_xlfn.T.TEST(E2:E12,O2:O7,2,2)</f>
        <v>0.69662730544992468</v>
      </c>
      <c r="G16" s="61" t="s">
        <v>94</v>
      </c>
      <c r="H16" s="62">
        <v>-17.87</v>
      </c>
      <c r="I16" s="63">
        <v>14.14</v>
      </c>
      <c r="J16" s="64">
        <v>10.482032030512695</v>
      </c>
      <c r="Q16" s="66"/>
      <c r="R16" s="67" t="s">
        <v>409</v>
      </c>
      <c r="S16" s="67" t="s">
        <v>417</v>
      </c>
      <c r="T16" s="68">
        <v>0.95</v>
      </c>
      <c r="U16" s="69" t="s">
        <v>410</v>
      </c>
      <c r="V16" s="69" t="s">
        <v>417</v>
      </c>
      <c r="W16" s="68">
        <v>0.95</v>
      </c>
      <c r="X16" s="70" t="s">
        <v>418</v>
      </c>
      <c r="Y16" s="70" t="s">
        <v>417</v>
      </c>
      <c r="Z16" s="68">
        <v>0.95</v>
      </c>
      <c r="AA16" s="66"/>
    </row>
    <row r="17" spans="1:27" ht="15.8" x14ac:dyDescent="0.25">
      <c r="A17" t="s">
        <v>419</v>
      </c>
      <c r="B17" s="65" t="s">
        <v>415</v>
      </c>
      <c r="C17">
        <f>_xlfn.T.TEST(H2:H19,M2:M7,2,2)</f>
        <v>0.59449739492418308</v>
      </c>
      <c r="D17">
        <f>_xlfn.T.TEST(I2:I19,N2:N7,2,2)</f>
        <v>0.82216065064477728</v>
      </c>
      <c r="E17">
        <f>_xlfn.T.TEST(J2:J19,O2:O72,2,2)</f>
        <v>0.62178518399884286</v>
      </c>
      <c r="G17" s="61" t="s">
        <v>94</v>
      </c>
      <c r="H17" s="62">
        <v>-18.190000000000001</v>
      </c>
      <c r="I17" s="63">
        <v>13.39</v>
      </c>
      <c r="J17" s="64">
        <v>9.6501625210857327</v>
      </c>
      <c r="Q17" s="66" t="s">
        <v>420</v>
      </c>
      <c r="R17" s="71">
        <v>0.15096076951115928</v>
      </c>
      <c r="S17" s="71">
        <v>0.73875525996505798</v>
      </c>
      <c r="T17" s="71">
        <v>0.2758557476332783</v>
      </c>
      <c r="U17" s="71">
        <v>0.42533146558818957</v>
      </c>
      <c r="V17" s="71">
        <v>1.1390585845238199</v>
      </c>
      <c r="W17" s="71">
        <v>1.0695950746026035</v>
      </c>
      <c r="X17" s="71">
        <v>0.90910900573783349</v>
      </c>
      <c r="Y17" s="71">
        <v>1.5379292171886711</v>
      </c>
      <c r="Z17" s="71">
        <v>0.57427220759783104</v>
      </c>
      <c r="AA17" s="66"/>
    </row>
    <row r="18" spans="1:27" ht="15.65" x14ac:dyDescent="0.25">
      <c r="A18" t="s">
        <v>421</v>
      </c>
      <c r="B18" s="65" t="s">
        <v>414</v>
      </c>
      <c r="C18">
        <f>_xlfn.F.TEST(C21:C33,H21:H31)</f>
        <v>0.682148704228561</v>
      </c>
      <c r="D18">
        <f>_xlfn.F.TEST(D21:D33,I21:I31)</f>
        <v>9.7995878564007433E-2</v>
      </c>
      <c r="E18">
        <f>_xlfn.F.TEST(E21:E33,J21:J31)</f>
        <v>0.26675306748897371</v>
      </c>
      <c r="G18" s="61" t="s">
        <v>94</v>
      </c>
      <c r="H18" s="62">
        <v>-19.52</v>
      </c>
      <c r="I18" s="63">
        <v>11.05</v>
      </c>
      <c r="J18" s="64">
        <v>7.5071344471315076</v>
      </c>
      <c r="Q18" s="66" t="s">
        <v>422</v>
      </c>
      <c r="R18" s="71">
        <v>0.33378438029078761</v>
      </c>
      <c r="S18" s="71">
        <v>0.81780642387962144</v>
      </c>
      <c r="T18" s="71">
        <v>0.27670588414868014</v>
      </c>
      <c r="U18" s="71">
        <v>0.97892475171709781</v>
      </c>
      <c r="V18" s="71">
        <v>1.4023781550622807</v>
      </c>
      <c r="W18" s="71">
        <v>0.4744965018328377</v>
      </c>
      <c r="X18" s="71">
        <v>0.64207841895639128</v>
      </c>
      <c r="Y18" s="71">
        <v>1.4685956742459538</v>
      </c>
      <c r="Z18" s="71">
        <v>0.49690128694681168</v>
      </c>
      <c r="AA18" s="66"/>
    </row>
    <row r="19" spans="1:27" ht="15.65" x14ac:dyDescent="0.25">
      <c r="A19" t="s">
        <v>421</v>
      </c>
      <c r="B19" s="65" t="s">
        <v>415</v>
      </c>
      <c r="C19">
        <f>_xlfn.T.TEST(C21:C33,H21:H31,2,2)</f>
        <v>0.59475728401247296</v>
      </c>
      <c r="D19">
        <f>_xlfn.T.TEST(D21:D33,I21:I31,2,2)</f>
        <v>0.97018054635819773</v>
      </c>
      <c r="E19">
        <f>_xlfn.T.TEST(E21:E33,J21:J31,2,2)</f>
        <v>0.77896068376238303</v>
      </c>
      <c r="G19" s="61" t="s">
        <v>94</v>
      </c>
      <c r="H19" s="62">
        <v>-17.760000000000002</v>
      </c>
      <c r="I19" s="63">
        <v>12.91</v>
      </c>
      <c r="J19" s="64">
        <v>11.292929043779075</v>
      </c>
      <c r="Q19" s="66" t="s">
        <v>423</v>
      </c>
      <c r="R19" s="71"/>
      <c r="S19" s="71"/>
      <c r="T19" s="71"/>
      <c r="U19" s="71"/>
      <c r="V19" s="71"/>
      <c r="W19" s="71"/>
      <c r="X19" s="71"/>
      <c r="Y19" s="71"/>
      <c r="Z19" s="71"/>
      <c r="AA19" s="66"/>
    </row>
    <row r="20" spans="1:27" ht="15.8" x14ac:dyDescent="0.25">
      <c r="Q20" s="72"/>
      <c r="R20" s="71"/>
      <c r="S20" s="71"/>
      <c r="T20" s="71"/>
      <c r="U20" s="71"/>
      <c r="V20" s="71"/>
      <c r="W20" s="71"/>
      <c r="X20" s="71"/>
      <c r="Y20" s="71"/>
      <c r="Z20" s="71"/>
      <c r="AA20" s="66"/>
    </row>
    <row r="21" spans="1:27" ht="15.65" x14ac:dyDescent="0.25">
      <c r="B21" s="73" t="s">
        <v>89</v>
      </c>
      <c r="C21" s="74">
        <v>-19.7</v>
      </c>
      <c r="D21" s="75">
        <v>6.8</v>
      </c>
      <c r="E21" s="64" t="s">
        <v>67</v>
      </c>
      <c r="G21" s="73" t="s">
        <v>94</v>
      </c>
      <c r="H21" s="62">
        <v>-19.7</v>
      </c>
      <c r="I21" s="63">
        <v>7.5</v>
      </c>
      <c r="J21" s="64" t="s">
        <v>67</v>
      </c>
      <c r="L21">
        <f>_xlfn.STDEV.P(C21:C33,H21:H31)</f>
        <v>0.79816358233551754</v>
      </c>
      <c r="M21">
        <f>_xlfn.STDEV.P(D21:D33,I21:I31)</f>
        <v>0.89477796361258399</v>
      </c>
      <c r="N21">
        <f>_xlfn.STDEV.P(E21:E33,J21:J31)</f>
        <v>1.2595008113450532</v>
      </c>
      <c r="Q21" s="66" t="s">
        <v>424</v>
      </c>
      <c r="R21" s="71">
        <v>0.59475728401247296</v>
      </c>
      <c r="S21" s="71">
        <v>0.79816358233551754</v>
      </c>
      <c r="T21" s="71">
        <v>0.33703492203270946</v>
      </c>
      <c r="U21" s="71">
        <v>0.97018054635819773</v>
      </c>
      <c r="V21" s="71">
        <v>0.89477796361258399</v>
      </c>
      <c r="W21" s="71">
        <v>0.37783159727774279</v>
      </c>
      <c r="X21" s="71">
        <v>0.77896068376238303</v>
      </c>
      <c r="Y21" s="71">
        <v>1.2595008113450532</v>
      </c>
      <c r="Z21" s="71">
        <v>0.72721411779643075</v>
      </c>
      <c r="AA21" s="66"/>
    </row>
    <row r="22" spans="1:27" ht="15.65" x14ac:dyDescent="0.25">
      <c r="B22" s="73" t="s">
        <v>89</v>
      </c>
      <c r="C22" s="74">
        <v>-21.46</v>
      </c>
      <c r="D22" s="75">
        <v>7.11</v>
      </c>
      <c r="E22" s="64">
        <v>9.3838088118685938</v>
      </c>
      <c r="G22" s="73" t="s">
        <v>94</v>
      </c>
      <c r="H22" s="74">
        <v>-20.97</v>
      </c>
      <c r="I22" s="75">
        <v>6.57</v>
      </c>
      <c r="J22" s="64">
        <v>9.5256575481516315</v>
      </c>
      <c r="L22">
        <f>_xlfn.CONFIDENCE.T(0.05,L21,24)</f>
        <v>0.33703492203270946</v>
      </c>
      <c r="M22">
        <f>_xlfn.CONFIDENCE.T(0.05,M21,24)</f>
        <v>0.37783159727774279</v>
      </c>
      <c r="N22">
        <f>_xlfn.CONFIDENCE.T(0.05,N21,14)</f>
        <v>0.72721411779643075</v>
      </c>
      <c r="Q22" s="66" t="s">
        <v>425</v>
      </c>
      <c r="R22" s="71"/>
      <c r="S22" s="71"/>
      <c r="T22" s="71"/>
      <c r="U22" s="71"/>
      <c r="V22" s="71"/>
      <c r="W22" s="71"/>
      <c r="X22" s="71"/>
      <c r="Y22" s="71"/>
      <c r="Z22" s="71"/>
      <c r="AA22" s="66"/>
    </row>
    <row r="23" spans="1:27" ht="15.8" x14ac:dyDescent="0.25">
      <c r="B23" s="73" t="s">
        <v>89</v>
      </c>
      <c r="C23" s="74">
        <v>-21.38</v>
      </c>
      <c r="D23" s="75">
        <v>8.75</v>
      </c>
      <c r="E23" s="64">
        <v>9.2435931846903046</v>
      </c>
      <c r="G23" s="73" t="s">
        <v>94</v>
      </c>
      <c r="H23" s="74">
        <v>-20.67</v>
      </c>
      <c r="I23" s="75">
        <v>8.81</v>
      </c>
      <c r="J23" s="64">
        <v>8.9020308695613526</v>
      </c>
      <c r="Q23" s="72"/>
      <c r="R23" s="71"/>
      <c r="S23" s="71"/>
      <c r="T23" s="71"/>
      <c r="U23" s="71"/>
      <c r="V23" s="71"/>
      <c r="W23" s="71"/>
      <c r="X23" s="71"/>
      <c r="Y23" s="71"/>
      <c r="Z23" s="71"/>
      <c r="AA23" s="66"/>
    </row>
    <row r="24" spans="1:27" ht="16.3" x14ac:dyDescent="0.3">
      <c r="B24" s="73" t="s">
        <v>89</v>
      </c>
      <c r="C24" s="74">
        <v>-20.260000000000002</v>
      </c>
      <c r="D24" s="75">
        <v>9.08</v>
      </c>
      <c r="E24" s="64">
        <v>9.5036212697562146</v>
      </c>
      <c r="G24" s="73" t="s">
        <v>94</v>
      </c>
      <c r="H24" s="76">
        <v>-19.84</v>
      </c>
      <c r="I24" s="77">
        <v>7.2</v>
      </c>
      <c r="J24" s="64" t="s">
        <v>67</v>
      </c>
      <c r="Q24" s="66" t="s">
        <v>426</v>
      </c>
      <c r="R24" s="71"/>
      <c r="S24" s="71"/>
      <c r="T24" s="71"/>
      <c r="U24" s="71"/>
      <c r="V24" s="71"/>
      <c r="W24" s="71"/>
      <c r="X24" s="71"/>
      <c r="Y24" s="71"/>
      <c r="Z24" s="71"/>
      <c r="AA24" s="66"/>
    </row>
    <row r="25" spans="1:27" ht="16.3" x14ac:dyDescent="0.3">
      <c r="B25" s="73" t="s">
        <v>89</v>
      </c>
      <c r="C25" s="74">
        <v>-20.64</v>
      </c>
      <c r="D25" s="75">
        <v>7.92</v>
      </c>
      <c r="E25" s="64">
        <v>10.412617753567133</v>
      </c>
      <c r="G25" s="73" t="s">
        <v>94</v>
      </c>
      <c r="H25" s="76">
        <v>-19.149999999999999</v>
      </c>
      <c r="I25" s="77">
        <v>7.6</v>
      </c>
      <c r="J25" s="64" t="s">
        <v>67</v>
      </c>
      <c r="Q25" s="66" t="s">
        <v>427</v>
      </c>
      <c r="R25" s="71"/>
      <c r="S25" s="71"/>
      <c r="T25" s="71"/>
      <c r="U25" s="71"/>
      <c r="V25" s="71"/>
      <c r="W25" s="71"/>
      <c r="X25" s="71"/>
      <c r="Y25" s="71"/>
      <c r="Z25" s="71"/>
      <c r="AA25" s="66"/>
    </row>
    <row r="26" spans="1:27" ht="16.3" x14ac:dyDescent="0.3">
      <c r="B26" s="73" t="s">
        <v>89</v>
      </c>
      <c r="C26" s="74">
        <v>-19.510000000000002</v>
      </c>
      <c r="D26" s="75">
        <v>7</v>
      </c>
      <c r="E26" s="64" t="s">
        <v>67</v>
      </c>
      <c r="G26" s="73" t="s">
        <v>94</v>
      </c>
      <c r="H26" s="76">
        <v>-19.61</v>
      </c>
      <c r="I26" s="77">
        <v>7.6</v>
      </c>
      <c r="J26" s="64" t="s">
        <v>67</v>
      </c>
      <c r="Q26" s="66" t="s">
        <v>428</v>
      </c>
      <c r="R26" s="71"/>
      <c r="S26" s="71"/>
      <c r="T26" s="71"/>
      <c r="U26" s="71"/>
      <c r="V26" s="71"/>
      <c r="W26" s="71"/>
      <c r="X26" s="71"/>
      <c r="Y26" s="71"/>
      <c r="Z26" s="71"/>
      <c r="AA26" s="66"/>
    </row>
    <row r="27" spans="1:27" ht="15.65" x14ac:dyDescent="0.25">
      <c r="B27" s="73" t="s">
        <v>89</v>
      </c>
      <c r="C27" s="74">
        <v>-19.73</v>
      </c>
      <c r="D27" s="75">
        <v>7.8</v>
      </c>
      <c r="E27" s="64" t="s">
        <v>67</v>
      </c>
      <c r="G27" s="73" t="s">
        <v>94</v>
      </c>
      <c r="H27" s="74">
        <v>-21.04</v>
      </c>
      <c r="I27" s="75">
        <v>6.71</v>
      </c>
      <c r="J27" s="64">
        <v>11.093971753095921</v>
      </c>
      <c r="Q27" s="66" t="s">
        <v>429</v>
      </c>
      <c r="R27" s="71"/>
      <c r="S27" s="71"/>
      <c r="T27" s="71"/>
      <c r="U27" s="71"/>
      <c r="V27" s="71"/>
      <c r="W27" s="71"/>
      <c r="X27" s="71"/>
      <c r="Y27" s="71"/>
      <c r="Z27" s="71"/>
      <c r="AA27" s="66"/>
    </row>
    <row r="28" spans="1:27" ht="15.8" x14ac:dyDescent="0.25">
      <c r="B28" s="73" t="s">
        <v>89</v>
      </c>
      <c r="C28" s="74">
        <v>-21.28</v>
      </c>
      <c r="D28" s="75">
        <v>7.92</v>
      </c>
      <c r="E28" s="64">
        <v>8.1944138610086465</v>
      </c>
      <c r="G28" s="73" t="s">
        <v>94</v>
      </c>
      <c r="H28" s="74">
        <v>-21.15</v>
      </c>
      <c r="I28" s="75">
        <v>8.74</v>
      </c>
      <c r="J28" s="64">
        <v>10.431348590203237</v>
      </c>
      <c r="Q28" s="66"/>
      <c r="R28" s="66"/>
      <c r="S28" s="66"/>
      <c r="T28" s="66"/>
      <c r="U28" s="66"/>
      <c r="V28" s="66"/>
      <c r="W28" s="66"/>
      <c r="X28" s="66"/>
      <c r="Y28" s="66"/>
      <c r="Z28" s="66"/>
      <c r="AA28" s="66"/>
    </row>
    <row r="29" spans="1:27" ht="14.95" x14ac:dyDescent="0.25">
      <c r="B29" s="73" t="s">
        <v>89</v>
      </c>
      <c r="C29" s="74">
        <v>-21.42</v>
      </c>
      <c r="D29" s="75">
        <v>8.0399999999999991</v>
      </c>
      <c r="E29" s="64">
        <v>9.601682708615817</v>
      </c>
      <c r="G29" s="73" t="s">
        <v>94</v>
      </c>
      <c r="H29" s="74">
        <v>-19.86</v>
      </c>
      <c r="I29" s="75">
        <v>10.5</v>
      </c>
      <c r="J29" s="64" t="s">
        <v>67</v>
      </c>
    </row>
    <row r="30" spans="1:27" ht="14.95" x14ac:dyDescent="0.25">
      <c r="B30" s="73" t="s">
        <v>89</v>
      </c>
      <c r="C30" s="74">
        <v>-21.56</v>
      </c>
      <c r="D30" s="75">
        <v>8.0500000000000007</v>
      </c>
      <c r="E30" s="64">
        <v>13.505377604108137</v>
      </c>
      <c r="G30" s="73" t="s">
        <v>94</v>
      </c>
      <c r="H30" s="74">
        <v>-21.06</v>
      </c>
      <c r="I30" s="75">
        <v>7.28</v>
      </c>
      <c r="J30" s="64">
        <v>9.4555639003116987</v>
      </c>
    </row>
    <row r="31" spans="1:27" ht="14.95" x14ac:dyDescent="0.25">
      <c r="B31" s="73" t="s">
        <v>89</v>
      </c>
      <c r="C31" s="74">
        <v>-19.78</v>
      </c>
      <c r="D31" s="75">
        <v>6.9</v>
      </c>
      <c r="E31" s="64" t="s">
        <v>67</v>
      </c>
      <c r="G31" s="73" t="s">
        <v>94</v>
      </c>
      <c r="H31" s="74">
        <v>-21.29</v>
      </c>
      <c r="I31" s="75">
        <v>6.95</v>
      </c>
      <c r="J31" s="64">
        <v>8.594624785945296</v>
      </c>
    </row>
    <row r="32" spans="1:27" ht="14.95" x14ac:dyDescent="0.25">
      <c r="B32" s="73" t="s">
        <v>89</v>
      </c>
      <c r="C32" s="74">
        <v>-21.44</v>
      </c>
      <c r="D32" s="75">
        <v>8.0399999999999991</v>
      </c>
      <c r="E32" s="64">
        <v>9.1739795380879983</v>
      </c>
    </row>
    <row r="33" spans="2:17" x14ac:dyDescent="0.25">
      <c r="B33" s="73" t="s">
        <v>89</v>
      </c>
      <c r="C33" s="64">
        <v>-19.350000000000001</v>
      </c>
      <c r="D33" s="64">
        <v>7.4</v>
      </c>
      <c r="E33" s="64" t="s">
        <v>67</v>
      </c>
    </row>
    <row r="39" spans="2:17" x14ac:dyDescent="0.25">
      <c r="B39" t="s">
        <v>430</v>
      </c>
      <c r="K39" t="s">
        <v>431</v>
      </c>
    </row>
    <row r="40" spans="2:17" x14ac:dyDescent="0.25">
      <c r="B40" s="61" t="s">
        <v>89</v>
      </c>
      <c r="C40" s="62">
        <v>-19.559999999999999</v>
      </c>
      <c r="D40" s="63">
        <v>11.85</v>
      </c>
      <c r="E40" s="64">
        <v>9.4642614867896508</v>
      </c>
      <c r="G40" t="s">
        <v>432</v>
      </c>
      <c r="H40" t="s">
        <v>433</v>
      </c>
      <c r="I40" s="78">
        <v>0.95</v>
      </c>
      <c r="K40" s="73" t="s">
        <v>89</v>
      </c>
      <c r="L40" s="74">
        <v>-19.7</v>
      </c>
      <c r="M40" s="75">
        <v>6.8</v>
      </c>
      <c r="N40" s="64" t="s">
        <v>67</v>
      </c>
    </row>
    <row r="41" spans="2:17" x14ac:dyDescent="0.25">
      <c r="B41" s="61" t="s">
        <v>89</v>
      </c>
      <c r="C41" s="62">
        <v>-19.05</v>
      </c>
      <c r="D41" s="63">
        <v>12.27</v>
      </c>
      <c r="E41" s="64">
        <v>10.087582647234743</v>
      </c>
      <c r="G41">
        <f>_xlfn.T.TEST(C40:C68,C69:C74,2,2)</f>
        <v>0.33378438029078761</v>
      </c>
      <c r="H41">
        <f>_xlfn.STDEV.P(C40:C68,C69:C74)</f>
        <v>0.81780642387962144</v>
      </c>
      <c r="I41">
        <f>_xlfn.CONFIDENCE.T(0.05,H41,36)</f>
        <v>0.27670588414868014</v>
      </c>
      <c r="K41" s="73" t="s">
        <v>89</v>
      </c>
      <c r="L41" s="74">
        <v>-21.46</v>
      </c>
      <c r="M41" s="75">
        <v>7.11</v>
      </c>
      <c r="N41" s="64">
        <v>9.3838088118685938</v>
      </c>
    </row>
    <row r="42" spans="2:17" x14ac:dyDescent="0.25">
      <c r="B42" s="61" t="s">
        <v>89</v>
      </c>
      <c r="C42" s="62">
        <v>-18.920000000000002</v>
      </c>
      <c r="D42" s="63">
        <v>11.9</v>
      </c>
      <c r="E42" s="64">
        <v>11.390776891656037</v>
      </c>
      <c r="G42">
        <f>_xlfn.T.TEST(D40:D68,D69:D74,2,2)</f>
        <v>0.97892475171709781</v>
      </c>
      <c r="H42">
        <f>_xlfn.STDEV.P(D40:D68,D69:D74)</f>
        <v>1.4023781550622807</v>
      </c>
      <c r="I42">
        <f>_xlfn.CONFIDENCE.T(0.05,H42,36)</f>
        <v>0.4744965018328377</v>
      </c>
      <c r="K42" s="73" t="s">
        <v>89</v>
      </c>
      <c r="L42" s="74">
        <v>-21.38</v>
      </c>
      <c r="M42" s="75">
        <v>8.75</v>
      </c>
      <c r="N42" s="64">
        <v>9.2435931846903046</v>
      </c>
      <c r="Q42" s="79"/>
    </row>
    <row r="43" spans="2:17" x14ac:dyDescent="0.25">
      <c r="B43" s="61" t="s">
        <v>89</v>
      </c>
      <c r="C43" s="62">
        <v>-18.22</v>
      </c>
      <c r="D43" s="63">
        <v>13.21</v>
      </c>
      <c r="E43" s="64">
        <v>9.1058664447189521</v>
      </c>
      <c r="G43">
        <f>_xlfn.T.TEST(E40:E68,E69:E74,2,2)</f>
        <v>0.64207841895639128</v>
      </c>
      <c r="H43">
        <f>_xlfn.STDEV.P(E40:E68,E69:E74)</f>
        <v>1.4685956742459538</v>
      </c>
      <c r="I43">
        <f>_xlfn.CONFIDENCE.T(0.05,H43,36)</f>
        <v>0.49690128694681168</v>
      </c>
      <c r="K43" s="73" t="s">
        <v>89</v>
      </c>
      <c r="L43" s="74">
        <v>-20.260000000000002</v>
      </c>
      <c r="M43" s="75">
        <v>9.08</v>
      </c>
      <c r="N43" s="64">
        <v>9.5036212697562146</v>
      </c>
      <c r="Q43" s="79"/>
    </row>
    <row r="44" spans="2:17" x14ac:dyDescent="0.25">
      <c r="B44" s="61" t="s">
        <v>89</v>
      </c>
      <c r="C44" s="62">
        <v>-17.45</v>
      </c>
      <c r="D44" s="63">
        <v>14.5</v>
      </c>
      <c r="E44" s="64">
        <v>9.6071917782146699</v>
      </c>
      <c r="K44" s="73" t="s">
        <v>89</v>
      </c>
      <c r="L44" s="74">
        <v>-20.64</v>
      </c>
      <c r="M44" s="75">
        <v>7.92</v>
      </c>
      <c r="N44" s="64">
        <v>10.412617753567133</v>
      </c>
    </row>
    <row r="45" spans="2:17" x14ac:dyDescent="0.25">
      <c r="B45" s="61" t="s">
        <v>89</v>
      </c>
      <c r="C45" s="62">
        <v>-18.34</v>
      </c>
      <c r="D45" s="63">
        <v>13.84</v>
      </c>
      <c r="E45" s="64">
        <v>12.643229344481135</v>
      </c>
      <c r="K45" s="73" t="s">
        <v>89</v>
      </c>
      <c r="L45" s="74">
        <v>-19.510000000000002</v>
      </c>
      <c r="M45" s="75">
        <v>7</v>
      </c>
      <c r="N45" s="64" t="s">
        <v>67</v>
      </c>
    </row>
    <row r="46" spans="2:17" x14ac:dyDescent="0.25">
      <c r="B46" s="61" t="s">
        <v>89</v>
      </c>
      <c r="C46" s="62">
        <v>-18.37</v>
      </c>
      <c r="D46" s="63">
        <v>14.15</v>
      </c>
      <c r="E46" s="64">
        <v>9.7008459613951885</v>
      </c>
      <c r="K46" s="73" t="s">
        <v>89</v>
      </c>
      <c r="L46" s="74">
        <v>-19.73</v>
      </c>
      <c r="M46" s="75">
        <v>7.8</v>
      </c>
      <c r="N46" s="64" t="s">
        <v>67</v>
      </c>
    </row>
    <row r="47" spans="2:17" x14ac:dyDescent="0.25">
      <c r="B47" s="61" t="s">
        <v>89</v>
      </c>
      <c r="C47" s="62">
        <v>-16.89</v>
      </c>
      <c r="D47" s="63">
        <v>14.59</v>
      </c>
      <c r="E47" s="64">
        <v>12.182130908719053</v>
      </c>
      <c r="G47" s="79"/>
      <c r="K47" s="73" t="s">
        <v>89</v>
      </c>
      <c r="L47" s="74">
        <v>-21.28</v>
      </c>
      <c r="M47" s="75">
        <v>7.92</v>
      </c>
      <c r="N47" s="64">
        <v>8.1944138610086465</v>
      </c>
    </row>
    <row r="48" spans="2:17" x14ac:dyDescent="0.25">
      <c r="B48" s="61" t="s">
        <v>89</v>
      </c>
      <c r="C48" s="62">
        <v>-18.5</v>
      </c>
      <c r="D48" s="63">
        <v>12.49</v>
      </c>
      <c r="E48" s="64">
        <v>8.9543654795197085</v>
      </c>
      <c r="G48" s="79"/>
      <c r="K48" s="73" t="s">
        <v>89</v>
      </c>
      <c r="L48" s="74">
        <v>-21.42</v>
      </c>
      <c r="M48" s="75">
        <v>8.0399999999999991</v>
      </c>
      <c r="N48" s="64">
        <v>9.601682708615817</v>
      </c>
    </row>
    <row r="49" spans="2:14" x14ac:dyDescent="0.25">
      <c r="B49" s="61" t="s">
        <v>89</v>
      </c>
      <c r="C49" s="62">
        <v>-19.53</v>
      </c>
      <c r="D49" s="63">
        <v>10.36</v>
      </c>
      <c r="E49" s="64">
        <v>8.1671209850742219</v>
      </c>
      <c r="K49" s="73" t="s">
        <v>89</v>
      </c>
      <c r="L49" s="74">
        <v>-21.56</v>
      </c>
      <c r="M49" s="75">
        <v>8.0500000000000007</v>
      </c>
      <c r="N49" s="64">
        <v>13.505377604108137</v>
      </c>
    </row>
    <row r="50" spans="2:14" x14ac:dyDescent="0.25">
      <c r="B50" s="61" t="s">
        <v>89</v>
      </c>
      <c r="C50" s="62">
        <v>-17.73</v>
      </c>
      <c r="D50" s="63">
        <v>13.83</v>
      </c>
      <c r="E50" s="64">
        <v>5.179612948088506</v>
      </c>
      <c r="K50" s="73" t="s">
        <v>89</v>
      </c>
      <c r="L50" s="74">
        <v>-19.78</v>
      </c>
      <c r="M50" s="75">
        <v>6.9</v>
      </c>
      <c r="N50" s="64" t="s">
        <v>67</v>
      </c>
    </row>
    <row r="51" spans="2:14" x14ac:dyDescent="0.25">
      <c r="B51" s="61" t="s">
        <v>94</v>
      </c>
      <c r="C51" s="62">
        <v>-19.190000000000001</v>
      </c>
      <c r="D51" s="63">
        <v>11.02</v>
      </c>
      <c r="E51" s="64">
        <v>9.1223936535155161</v>
      </c>
      <c r="K51" s="73" t="s">
        <v>89</v>
      </c>
      <c r="L51" s="74">
        <v>-21.44</v>
      </c>
      <c r="M51" s="75">
        <v>8.0399999999999991</v>
      </c>
      <c r="N51" s="64">
        <v>9.1739795380879983</v>
      </c>
    </row>
    <row r="52" spans="2:14" x14ac:dyDescent="0.25">
      <c r="B52" s="61" t="s">
        <v>94</v>
      </c>
      <c r="C52" s="62">
        <v>-19.190000000000001</v>
      </c>
      <c r="D52" s="63">
        <v>11.12</v>
      </c>
      <c r="E52" s="64">
        <v>10.284009012336634</v>
      </c>
      <c r="K52" s="73" t="s">
        <v>89</v>
      </c>
      <c r="L52" s="64">
        <v>-19.350000000000001</v>
      </c>
      <c r="M52" s="64">
        <v>7.4</v>
      </c>
      <c r="N52" s="64" t="s">
        <v>67</v>
      </c>
    </row>
    <row r="53" spans="2:14" x14ac:dyDescent="0.25">
      <c r="B53" s="61" t="s">
        <v>94</v>
      </c>
      <c r="C53" s="62">
        <v>-19.16</v>
      </c>
      <c r="D53" s="63">
        <v>12.45</v>
      </c>
      <c r="E53" s="64">
        <v>8.5988516322334192</v>
      </c>
      <c r="K53" s="73" t="s">
        <v>94</v>
      </c>
      <c r="L53" s="62">
        <v>-19.7</v>
      </c>
      <c r="M53" s="63">
        <v>7.5</v>
      </c>
      <c r="N53" s="64" t="s">
        <v>67</v>
      </c>
    </row>
    <row r="54" spans="2:14" x14ac:dyDescent="0.25">
      <c r="B54" s="61" t="s">
        <v>94</v>
      </c>
      <c r="C54" s="62">
        <v>-19.52</v>
      </c>
      <c r="D54" s="63">
        <v>12.32</v>
      </c>
      <c r="E54" s="64">
        <v>11.276621069132915</v>
      </c>
      <c r="K54" s="73" t="s">
        <v>94</v>
      </c>
      <c r="L54" s="74">
        <v>-20.97</v>
      </c>
      <c r="M54" s="75">
        <v>6.57</v>
      </c>
      <c r="N54" s="64">
        <v>9.5256575481516315</v>
      </c>
    </row>
    <row r="55" spans="2:14" x14ac:dyDescent="0.25">
      <c r="B55" s="61" t="s">
        <v>94</v>
      </c>
      <c r="C55" s="62">
        <v>-18.190000000000001</v>
      </c>
      <c r="D55" s="63">
        <v>14.18</v>
      </c>
      <c r="E55" s="64">
        <v>10.538224540421005</v>
      </c>
      <c r="K55" s="73" t="s">
        <v>94</v>
      </c>
      <c r="L55" s="74">
        <v>-20.67</v>
      </c>
      <c r="M55" s="75">
        <v>8.81</v>
      </c>
      <c r="N55" s="64">
        <v>8.9020308695613526</v>
      </c>
    </row>
    <row r="56" spans="2:14" ht="16.3" x14ac:dyDescent="0.3">
      <c r="B56" s="61" t="s">
        <v>94</v>
      </c>
      <c r="C56" s="62">
        <v>-19.09</v>
      </c>
      <c r="D56" s="63">
        <v>13.33</v>
      </c>
      <c r="E56" s="64">
        <v>9.606684465366115</v>
      </c>
      <c r="K56" s="73" t="s">
        <v>94</v>
      </c>
      <c r="L56" s="76">
        <v>-19.84</v>
      </c>
      <c r="M56" s="77">
        <v>7.2</v>
      </c>
      <c r="N56" s="64" t="s">
        <v>67</v>
      </c>
    </row>
    <row r="57" spans="2:14" ht="16.3" x14ac:dyDescent="0.3">
      <c r="B57" s="61" t="s">
        <v>94</v>
      </c>
      <c r="C57" s="62">
        <v>-19.420000000000002</v>
      </c>
      <c r="D57" s="63">
        <v>11.91</v>
      </c>
      <c r="E57" s="64">
        <v>7.1743866433607231</v>
      </c>
      <c r="K57" s="73" t="s">
        <v>94</v>
      </c>
      <c r="L57" s="76">
        <v>-19.149999999999999</v>
      </c>
      <c r="M57" s="77">
        <v>7.6</v>
      </c>
      <c r="N57" s="64" t="s">
        <v>67</v>
      </c>
    </row>
    <row r="58" spans="2:14" ht="16.3" x14ac:dyDescent="0.3">
      <c r="B58" s="61" t="s">
        <v>94</v>
      </c>
      <c r="C58" s="62">
        <v>-19.29</v>
      </c>
      <c r="D58" s="63">
        <v>13.54</v>
      </c>
      <c r="E58" s="64">
        <v>9.3914192000368004</v>
      </c>
      <c r="K58" s="73" t="s">
        <v>94</v>
      </c>
      <c r="L58" s="76">
        <v>-19.61</v>
      </c>
      <c r="M58" s="77">
        <v>7.6</v>
      </c>
      <c r="N58" s="64" t="s">
        <v>67</v>
      </c>
    </row>
    <row r="59" spans="2:14" x14ac:dyDescent="0.25">
      <c r="B59" s="61" t="s">
        <v>94</v>
      </c>
      <c r="C59" s="62">
        <v>-18.61</v>
      </c>
      <c r="D59" s="63">
        <v>13.01</v>
      </c>
      <c r="E59" s="64">
        <v>9.8099255394525002</v>
      </c>
      <c r="K59" s="73" t="s">
        <v>94</v>
      </c>
      <c r="L59" s="74">
        <v>-21.04</v>
      </c>
      <c r="M59" s="75">
        <v>6.71</v>
      </c>
      <c r="N59" s="64">
        <v>11.093971753095921</v>
      </c>
    </row>
    <row r="60" spans="2:14" x14ac:dyDescent="0.25">
      <c r="B60" s="61" t="s">
        <v>94</v>
      </c>
      <c r="C60" s="62">
        <v>-17.52</v>
      </c>
      <c r="D60" s="63">
        <v>13.88</v>
      </c>
      <c r="E60" s="64">
        <v>9.5972754529367332</v>
      </c>
      <c r="K60" s="73" t="s">
        <v>94</v>
      </c>
      <c r="L60" s="74">
        <v>-21.15</v>
      </c>
      <c r="M60" s="75">
        <v>8.74</v>
      </c>
      <c r="N60" s="64">
        <v>10.431348590203237</v>
      </c>
    </row>
    <row r="61" spans="2:14" x14ac:dyDescent="0.25">
      <c r="B61" s="61" t="s">
        <v>94</v>
      </c>
      <c r="C61" s="62">
        <v>-18.45</v>
      </c>
      <c r="D61" s="63">
        <v>12.96</v>
      </c>
      <c r="E61" s="64">
        <v>9.060692074008351</v>
      </c>
      <c r="K61" s="73" t="s">
        <v>94</v>
      </c>
      <c r="L61" s="74">
        <v>-19.86</v>
      </c>
      <c r="M61" s="75">
        <v>10.5</v>
      </c>
      <c r="N61" s="64" t="s">
        <v>67</v>
      </c>
    </row>
    <row r="62" spans="2:14" x14ac:dyDescent="0.25">
      <c r="B62" s="61" t="s">
        <v>94</v>
      </c>
      <c r="C62" s="62">
        <v>-19.02</v>
      </c>
      <c r="D62" s="63">
        <v>11.15</v>
      </c>
      <c r="E62" s="64">
        <v>11.302713828566771</v>
      </c>
      <c r="K62" s="73" t="s">
        <v>94</v>
      </c>
      <c r="L62" s="74">
        <v>-21.06</v>
      </c>
      <c r="M62" s="75">
        <v>7.28</v>
      </c>
      <c r="N62" s="64">
        <v>9.4555639003116987</v>
      </c>
    </row>
    <row r="63" spans="2:14" x14ac:dyDescent="0.25">
      <c r="B63" s="61" t="s">
        <v>94</v>
      </c>
      <c r="C63" s="62">
        <v>-19.399999999999999</v>
      </c>
      <c r="D63" s="63">
        <v>12.44</v>
      </c>
      <c r="E63" s="64">
        <v>7.7319044867647531</v>
      </c>
      <c r="K63" s="73" t="s">
        <v>94</v>
      </c>
      <c r="L63" s="74">
        <v>-21.29</v>
      </c>
      <c r="M63" s="75">
        <v>6.95</v>
      </c>
      <c r="N63" s="64">
        <v>8.594624785945296</v>
      </c>
    </row>
    <row r="64" spans="2:14" x14ac:dyDescent="0.25">
      <c r="B64" s="61" t="s">
        <v>94</v>
      </c>
      <c r="C64" s="62">
        <v>-19.57</v>
      </c>
      <c r="D64" s="63">
        <v>12.33</v>
      </c>
      <c r="E64" s="64">
        <v>10.552548121378026</v>
      </c>
    </row>
    <row r="65" spans="2:5" x14ac:dyDescent="0.25">
      <c r="B65" s="61" t="s">
        <v>94</v>
      </c>
      <c r="C65" s="62">
        <v>-17.87</v>
      </c>
      <c r="D65" s="63">
        <v>14.14</v>
      </c>
      <c r="E65" s="64">
        <v>10.482032030512695</v>
      </c>
    </row>
    <row r="66" spans="2:5" x14ac:dyDescent="0.25">
      <c r="B66" s="61" t="s">
        <v>94</v>
      </c>
      <c r="C66" s="62">
        <v>-18.190000000000001</v>
      </c>
      <c r="D66" s="63">
        <v>13.39</v>
      </c>
      <c r="E66" s="64">
        <v>9.6501625210857327</v>
      </c>
    </row>
    <row r="67" spans="2:5" x14ac:dyDescent="0.25">
      <c r="B67" s="61" t="s">
        <v>94</v>
      </c>
      <c r="C67" s="62">
        <v>-19.52</v>
      </c>
      <c r="D67" s="63">
        <v>11.05</v>
      </c>
      <c r="E67" s="64">
        <v>7.5071344471315076</v>
      </c>
    </row>
    <row r="68" spans="2:5" x14ac:dyDescent="0.25">
      <c r="B68" s="61" t="s">
        <v>94</v>
      </c>
      <c r="C68" s="62">
        <v>-17.760000000000002</v>
      </c>
      <c r="D68" s="63">
        <v>12.91</v>
      </c>
      <c r="E68" s="64">
        <v>11.292929043779075</v>
      </c>
    </row>
    <row r="69" spans="2:5" x14ac:dyDescent="0.25">
      <c r="B69" s="61" t="s">
        <v>412</v>
      </c>
      <c r="C69" s="62">
        <v>-17.940000000000001</v>
      </c>
      <c r="D69" s="63">
        <v>15.66</v>
      </c>
      <c r="E69" s="64">
        <v>10.581901349206493</v>
      </c>
    </row>
    <row r="70" spans="2:5" x14ac:dyDescent="0.25">
      <c r="B70" s="61" t="s">
        <v>412</v>
      </c>
      <c r="C70" s="62">
        <v>-21.14</v>
      </c>
      <c r="D70" s="63">
        <v>8.61</v>
      </c>
      <c r="E70" s="64">
        <v>8.3059495389653435</v>
      </c>
    </row>
    <row r="71" spans="2:5" x14ac:dyDescent="0.25">
      <c r="B71" s="61" t="s">
        <v>412</v>
      </c>
      <c r="C71" s="62">
        <v>-19.059999999999999</v>
      </c>
      <c r="D71" s="63">
        <v>12.25</v>
      </c>
      <c r="E71" s="64">
        <v>10.631878723601524</v>
      </c>
    </row>
    <row r="72" spans="2:5" x14ac:dyDescent="0.25">
      <c r="B72" s="61" t="s">
        <v>412</v>
      </c>
      <c r="C72" s="62">
        <v>-18.3</v>
      </c>
      <c r="D72" s="63">
        <v>14.49</v>
      </c>
      <c r="E72" s="64">
        <v>9.5102321532748384</v>
      </c>
    </row>
    <row r="73" spans="2:5" x14ac:dyDescent="0.25">
      <c r="B73" s="61" t="s">
        <v>412</v>
      </c>
      <c r="C73" s="62">
        <v>-18.3</v>
      </c>
      <c r="D73" s="63">
        <v>13.91</v>
      </c>
      <c r="E73" s="64">
        <v>7.9530558362454764</v>
      </c>
    </row>
    <row r="74" spans="2:5" x14ac:dyDescent="0.25">
      <c r="B74" s="61" t="s">
        <v>412</v>
      </c>
      <c r="C74" s="62">
        <v>-19.489999999999998</v>
      </c>
      <c r="D74" s="63">
        <v>11.76</v>
      </c>
      <c r="E74" s="64">
        <v>8.9339834732347061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8"/>
  <sheetViews>
    <sheetView workbookViewId="0">
      <selection activeCell="F18" sqref="B2:F18"/>
    </sheetView>
  </sheetViews>
  <sheetFormatPr defaultRowHeight="14.3" x14ac:dyDescent="0.25"/>
  <cols>
    <col min="2" max="2" width="18.125" customWidth="1"/>
    <col min="3" max="3" width="14.875" customWidth="1"/>
    <col min="4" max="4" width="20.375" customWidth="1"/>
    <col min="5" max="5" width="14.25" customWidth="1"/>
    <col min="6" max="6" width="20.125" customWidth="1"/>
  </cols>
  <sheetData>
    <row r="2" spans="2:6" x14ac:dyDescent="0.25">
      <c r="B2" s="1" t="s">
        <v>32</v>
      </c>
      <c r="C2" s="1" t="s">
        <v>220</v>
      </c>
      <c r="D2" s="1" t="s">
        <v>221</v>
      </c>
      <c r="E2" s="1" t="s">
        <v>222</v>
      </c>
      <c r="F2" s="1" t="s">
        <v>223</v>
      </c>
    </row>
    <row r="3" spans="2:6" x14ac:dyDescent="0.25">
      <c r="B3" s="3" t="s">
        <v>224</v>
      </c>
      <c r="C3" s="3" t="s">
        <v>225</v>
      </c>
      <c r="D3" s="7" t="s">
        <v>226</v>
      </c>
      <c r="E3" s="3" t="s">
        <v>227</v>
      </c>
      <c r="F3" s="3" t="s">
        <v>228</v>
      </c>
    </row>
    <row r="4" spans="2:6" x14ac:dyDescent="0.25">
      <c r="B4" s="3" t="s">
        <v>229</v>
      </c>
      <c r="C4" s="3" t="s">
        <v>230</v>
      </c>
      <c r="D4" s="7" t="s">
        <v>231</v>
      </c>
      <c r="E4" s="3" t="s">
        <v>227</v>
      </c>
      <c r="F4" s="3" t="s">
        <v>228</v>
      </c>
    </row>
    <row r="5" spans="2:6" x14ac:dyDescent="0.25">
      <c r="B5" s="3" t="s">
        <v>232</v>
      </c>
      <c r="C5" s="3" t="s">
        <v>233</v>
      </c>
      <c r="D5" s="7" t="s">
        <v>234</v>
      </c>
      <c r="E5" s="3" t="s">
        <v>235</v>
      </c>
      <c r="F5" s="3" t="s">
        <v>236</v>
      </c>
    </row>
    <row r="6" spans="2:6" x14ac:dyDescent="0.25">
      <c r="B6" s="3" t="s">
        <v>237</v>
      </c>
      <c r="C6" s="3" t="s">
        <v>238</v>
      </c>
      <c r="D6" s="7" t="s">
        <v>239</v>
      </c>
      <c r="E6" s="3" t="s">
        <v>235</v>
      </c>
      <c r="F6" s="3" t="s">
        <v>236</v>
      </c>
    </row>
    <row r="7" spans="2:6" x14ac:dyDescent="0.25">
      <c r="B7" s="3" t="s">
        <v>240</v>
      </c>
      <c r="C7" s="3" t="s">
        <v>241</v>
      </c>
      <c r="D7" s="7" t="s">
        <v>242</v>
      </c>
      <c r="E7" s="3" t="s">
        <v>243</v>
      </c>
      <c r="F7" s="3" t="s">
        <v>228</v>
      </c>
    </row>
    <row r="8" spans="2:6" x14ac:dyDescent="0.25">
      <c r="B8" s="3" t="s">
        <v>244</v>
      </c>
      <c r="C8" s="3" t="s">
        <v>245</v>
      </c>
      <c r="D8" s="7" t="s">
        <v>246</v>
      </c>
      <c r="E8" s="3" t="s">
        <v>247</v>
      </c>
      <c r="F8" s="3" t="s">
        <v>236</v>
      </c>
    </row>
    <row r="9" spans="2:6" x14ac:dyDescent="0.25">
      <c r="B9" s="3" t="s">
        <v>248</v>
      </c>
      <c r="C9" s="3" t="s">
        <v>249</v>
      </c>
      <c r="D9" s="7" t="s">
        <v>250</v>
      </c>
      <c r="E9" s="3" t="s">
        <v>251</v>
      </c>
      <c r="F9" s="3" t="s">
        <v>252</v>
      </c>
    </row>
    <row r="10" spans="2:6" x14ac:dyDescent="0.25">
      <c r="B10" s="3" t="s">
        <v>253</v>
      </c>
      <c r="C10" s="3" t="s">
        <v>254</v>
      </c>
      <c r="D10" s="7" t="s">
        <v>255</v>
      </c>
      <c r="E10" s="3" t="s">
        <v>251</v>
      </c>
      <c r="F10" s="3" t="s">
        <v>252</v>
      </c>
    </row>
    <row r="11" spans="2:6" x14ac:dyDescent="0.25">
      <c r="B11" s="3" t="s">
        <v>256</v>
      </c>
      <c r="C11" s="3" t="s">
        <v>257</v>
      </c>
      <c r="D11" s="7" t="s">
        <v>258</v>
      </c>
      <c r="E11" s="3" t="s">
        <v>251</v>
      </c>
      <c r="F11" s="3" t="s">
        <v>252</v>
      </c>
    </row>
    <row r="12" spans="2:6" x14ac:dyDescent="0.25">
      <c r="B12" s="3" t="s">
        <v>259</v>
      </c>
      <c r="C12" s="3" t="s">
        <v>260</v>
      </c>
      <c r="D12" s="7" t="s">
        <v>261</v>
      </c>
      <c r="E12" s="3" t="s">
        <v>262</v>
      </c>
      <c r="F12" s="3" t="s">
        <v>228</v>
      </c>
    </row>
    <row r="13" spans="2:6" x14ac:dyDescent="0.25">
      <c r="B13" s="3" t="s">
        <v>263</v>
      </c>
      <c r="C13" s="3" t="s">
        <v>264</v>
      </c>
      <c r="D13" s="7" t="s">
        <v>265</v>
      </c>
      <c r="E13" s="3" t="s">
        <v>262</v>
      </c>
      <c r="F13" s="3" t="s">
        <v>228</v>
      </c>
    </row>
    <row r="14" spans="2:6" x14ac:dyDescent="0.25">
      <c r="B14" s="3" t="s">
        <v>266</v>
      </c>
      <c r="C14" s="3" t="s">
        <v>267</v>
      </c>
      <c r="D14" s="7" t="s">
        <v>268</v>
      </c>
      <c r="E14" s="3" t="s">
        <v>269</v>
      </c>
      <c r="F14" s="3" t="s">
        <v>270</v>
      </c>
    </row>
    <row r="15" spans="2:6" x14ac:dyDescent="0.25">
      <c r="B15" s="3" t="s">
        <v>271</v>
      </c>
      <c r="C15" s="3" t="s">
        <v>272</v>
      </c>
      <c r="D15" s="7" t="s">
        <v>273</v>
      </c>
      <c r="E15" s="3" t="s">
        <v>274</v>
      </c>
      <c r="F15" s="3" t="s">
        <v>275</v>
      </c>
    </row>
    <row r="16" spans="2:6" x14ac:dyDescent="0.25">
      <c r="B16" s="3" t="s">
        <v>276</v>
      </c>
      <c r="C16" s="3" t="s">
        <v>277</v>
      </c>
      <c r="D16" s="7" t="s">
        <v>278</v>
      </c>
      <c r="E16" s="3" t="s">
        <v>251</v>
      </c>
      <c r="F16" s="3" t="s">
        <v>275</v>
      </c>
    </row>
    <row r="17" spans="2:6" x14ac:dyDescent="0.25">
      <c r="B17" s="3" t="s">
        <v>279</v>
      </c>
      <c r="C17" s="3" t="s">
        <v>280</v>
      </c>
      <c r="D17" s="7" t="s">
        <v>281</v>
      </c>
      <c r="E17" s="3" t="s">
        <v>243</v>
      </c>
      <c r="F17" s="3" t="s">
        <v>282</v>
      </c>
    </row>
    <row r="18" spans="2:6" x14ac:dyDescent="0.25">
      <c r="B18" s="3" t="s">
        <v>283</v>
      </c>
      <c r="C18" s="3" t="s">
        <v>284</v>
      </c>
      <c r="D18" s="7" t="s">
        <v>285</v>
      </c>
      <c r="E18" s="3" t="s">
        <v>269</v>
      </c>
      <c r="F18" s="3" t="s">
        <v>286</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0"/>
  <sheetViews>
    <sheetView workbookViewId="0">
      <selection activeCell="B2" sqref="B2:F10"/>
    </sheetView>
  </sheetViews>
  <sheetFormatPr defaultRowHeight="14.3" x14ac:dyDescent="0.25"/>
  <cols>
    <col min="2" max="2" width="19.875" customWidth="1"/>
    <col min="3" max="3" width="13.625" customWidth="1"/>
    <col min="4" max="4" width="12.25" customWidth="1"/>
    <col min="5" max="5" width="12.375" customWidth="1"/>
    <col min="6" max="6" width="62.875" customWidth="1"/>
  </cols>
  <sheetData>
    <row r="2" spans="2:6" x14ac:dyDescent="0.25">
      <c r="B2" s="10" t="s">
        <v>287</v>
      </c>
      <c r="C2" s="2" t="s">
        <v>2</v>
      </c>
      <c r="D2" s="2" t="s">
        <v>3</v>
      </c>
      <c r="E2" s="2" t="s">
        <v>4</v>
      </c>
      <c r="F2" s="10" t="s">
        <v>288</v>
      </c>
    </row>
    <row r="3" spans="2:6" x14ac:dyDescent="0.25">
      <c r="B3" s="11" t="s">
        <v>289</v>
      </c>
      <c r="C3" s="4" t="s">
        <v>290</v>
      </c>
      <c r="D3" s="4" t="s">
        <v>291</v>
      </c>
      <c r="E3" s="4" t="s">
        <v>292</v>
      </c>
      <c r="F3" s="11" t="s">
        <v>293</v>
      </c>
    </row>
    <row r="4" spans="2:6" x14ac:dyDescent="0.25">
      <c r="B4" s="11" t="s">
        <v>72</v>
      </c>
      <c r="C4" s="4" t="s">
        <v>294</v>
      </c>
      <c r="D4" s="4" t="s">
        <v>295</v>
      </c>
      <c r="E4" s="5" t="s">
        <v>296</v>
      </c>
      <c r="F4" s="11" t="s">
        <v>297</v>
      </c>
    </row>
    <row r="5" spans="2:6" x14ac:dyDescent="0.25">
      <c r="B5" s="11" t="s">
        <v>298</v>
      </c>
      <c r="C5" s="4" t="s">
        <v>299</v>
      </c>
      <c r="D5" s="4" t="s">
        <v>300</v>
      </c>
      <c r="E5" s="4" t="s">
        <v>67</v>
      </c>
      <c r="F5" s="11" t="s">
        <v>293</v>
      </c>
    </row>
    <row r="6" spans="2:6" x14ac:dyDescent="0.25">
      <c r="B6" s="11" t="s">
        <v>301</v>
      </c>
      <c r="C6" s="4" t="s">
        <v>302</v>
      </c>
      <c r="D6" s="4" t="s">
        <v>303</v>
      </c>
      <c r="E6" s="4" t="s">
        <v>67</v>
      </c>
      <c r="F6" s="11" t="s">
        <v>304</v>
      </c>
    </row>
    <row r="7" spans="2:6" x14ac:dyDescent="0.25">
      <c r="B7" s="11" t="s">
        <v>305</v>
      </c>
      <c r="C7" s="4" t="s">
        <v>306</v>
      </c>
      <c r="D7" s="4" t="s">
        <v>307</v>
      </c>
      <c r="E7" s="4" t="s">
        <v>308</v>
      </c>
      <c r="F7" s="11" t="s">
        <v>309</v>
      </c>
    </row>
    <row r="8" spans="2:6" x14ac:dyDescent="0.25">
      <c r="B8" s="11" t="s">
        <v>310</v>
      </c>
      <c r="C8" s="4" t="s">
        <v>311</v>
      </c>
      <c r="D8" s="4" t="s">
        <v>312</v>
      </c>
      <c r="E8" s="4" t="s">
        <v>313</v>
      </c>
      <c r="F8" s="11" t="s">
        <v>314</v>
      </c>
    </row>
    <row r="9" spans="2:6" x14ac:dyDescent="0.25">
      <c r="B9" s="11" t="s">
        <v>315</v>
      </c>
      <c r="C9" s="4" t="s">
        <v>67</v>
      </c>
      <c r="D9" s="4" t="s">
        <v>67</v>
      </c>
      <c r="E9" s="5" t="s">
        <v>316</v>
      </c>
      <c r="F9" s="11" t="s">
        <v>317</v>
      </c>
    </row>
    <row r="10" spans="2:6" x14ac:dyDescent="0.25">
      <c r="B10" s="11" t="s">
        <v>318</v>
      </c>
      <c r="C10" s="4" t="s">
        <v>67</v>
      </c>
      <c r="D10" s="4" t="s">
        <v>67</v>
      </c>
      <c r="E10" s="5" t="s">
        <v>319</v>
      </c>
      <c r="F10" s="11" t="s">
        <v>320</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7"/>
  <sheetViews>
    <sheetView workbookViewId="0">
      <selection activeCell="H7" sqref="B2:H7"/>
    </sheetView>
  </sheetViews>
  <sheetFormatPr defaultRowHeight="14.3" x14ac:dyDescent="0.25"/>
  <cols>
    <col min="2" max="2" width="20.25" customWidth="1"/>
    <col min="3" max="3" width="14.125" customWidth="1"/>
    <col min="4" max="4" width="4.25" customWidth="1"/>
    <col min="5" max="5" width="27.875" customWidth="1"/>
    <col min="6" max="6" width="20.375" customWidth="1"/>
    <col min="7" max="7" width="15.75" customWidth="1"/>
    <col min="8" max="8" width="38.75" customWidth="1"/>
  </cols>
  <sheetData>
    <row r="2" spans="2:8" x14ac:dyDescent="0.25">
      <c r="B2" s="12" t="s">
        <v>321</v>
      </c>
      <c r="C2" s="13" t="s">
        <v>322</v>
      </c>
      <c r="D2" s="14" t="s">
        <v>1</v>
      </c>
      <c r="E2" s="12" t="s">
        <v>288</v>
      </c>
      <c r="F2" s="12" t="s">
        <v>287</v>
      </c>
      <c r="G2" s="13" t="s">
        <v>114</v>
      </c>
      <c r="H2" s="12" t="s">
        <v>288</v>
      </c>
    </row>
    <row r="3" spans="2:8" x14ac:dyDescent="0.25">
      <c r="B3" s="15" t="s">
        <v>323</v>
      </c>
      <c r="C3" s="16">
        <v>0.70420000000000005</v>
      </c>
      <c r="D3" s="17">
        <v>2</v>
      </c>
      <c r="E3" s="15" t="s">
        <v>324</v>
      </c>
      <c r="F3" s="15" t="s">
        <v>325</v>
      </c>
      <c r="G3" s="16" t="s">
        <v>435</v>
      </c>
      <c r="H3" s="15" t="s">
        <v>436</v>
      </c>
    </row>
    <row r="4" spans="2:8" x14ac:dyDescent="0.25">
      <c r="B4" s="15" t="s">
        <v>326</v>
      </c>
      <c r="C4" s="16">
        <v>0.70420000000000005</v>
      </c>
      <c r="D4" s="17">
        <v>1</v>
      </c>
      <c r="E4" s="15" t="s">
        <v>324</v>
      </c>
      <c r="F4" s="15" t="s">
        <v>327</v>
      </c>
      <c r="G4" s="16" t="s">
        <v>438</v>
      </c>
      <c r="H4" s="15" t="s">
        <v>328</v>
      </c>
    </row>
    <row r="5" spans="2:8" x14ac:dyDescent="0.25">
      <c r="B5" s="15" t="s">
        <v>329</v>
      </c>
      <c r="C5" s="16">
        <v>0.70569999999999999</v>
      </c>
      <c r="D5" s="17">
        <v>5</v>
      </c>
      <c r="E5" s="15" t="s">
        <v>330</v>
      </c>
      <c r="F5" s="15" t="s">
        <v>331</v>
      </c>
      <c r="G5" s="16">
        <v>0.70679999999999998</v>
      </c>
      <c r="H5" s="15" t="s">
        <v>324</v>
      </c>
    </row>
    <row r="6" spans="2:8" x14ac:dyDescent="0.25">
      <c r="B6" s="15" t="s">
        <v>332</v>
      </c>
      <c r="C6" s="16" t="s">
        <v>333</v>
      </c>
      <c r="D6" s="17">
        <v>5</v>
      </c>
      <c r="E6" s="15" t="s">
        <v>334</v>
      </c>
      <c r="F6" s="15" t="s">
        <v>318</v>
      </c>
      <c r="G6" s="16">
        <v>0.70920000000000005</v>
      </c>
      <c r="H6" s="15" t="s">
        <v>328</v>
      </c>
    </row>
    <row r="7" spans="2:8" x14ac:dyDescent="0.25">
      <c r="B7" s="15" t="s">
        <v>335</v>
      </c>
      <c r="C7" s="93">
        <v>0.70599999999999996</v>
      </c>
      <c r="D7" s="17">
        <v>1</v>
      </c>
      <c r="E7" s="15" t="s">
        <v>328</v>
      </c>
      <c r="F7" s="15" t="s">
        <v>434</v>
      </c>
      <c r="G7" s="93">
        <v>0.70899999999999996</v>
      </c>
      <c r="H7" s="15" t="s">
        <v>328</v>
      </c>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7"/>
  <sheetViews>
    <sheetView workbookViewId="0">
      <selection activeCell="F7" sqref="B2:F7"/>
    </sheetView>
  </sheetViews>
  <sheetFormatPr defaultRowHeight="14.3" x14ac:dyDescent="0.25"/>
  <cols>
    <col min="2" max="2" width="17.375" customWidth="1"/>
    <col min="6" max="6" width="38.125" customWidth="1"/>
  </cols>
  <sheetData>
    <row r="2" spans="2:6" x14ac:dyDescent="0.25">
      <c r="B2" s="1" t="s">
        <v>287</v>
      </c>
      <c r="C2" s="2" t="s">
        <v>167</v>
      </c>
      <c r="D2" s="2" t="s">
        <v>158</v>
      </c>
      <c r="E2" s="2" t="s">
        <v>145</v>
      </c>
      <c r="F2" s="1" t="s">
        <v>288</v>
      </c>
    </row>
    <row r="3" spans="2:6" x14ac:dyDescent="0.25">
      <c r="B3" s="7" t="s">
        <v>336</v>
      </c>
      <c r="C3" s="8">
        <v>46.1</v>
      </c>
      <c r="D3" s="8">
        <v>5.5</v>
      </c>
      <c r="E3" s="8" t="s">
        <v>67</v>
      </c>
      <c r="F3" s="3" t="s">
        <v>337</v>
      </c>
    </row>
    <row r="4" spans="2:6" x14ac:dyDescent="0.25">
      <c r="B4" s="7" t="s">
        <v>338</v>
      </c>
      <c r="C4" s="8">
        <v>54.1</v>
      </c>
      <c r="D4" s="8">
        <v>5.9</v>
      </c>
      <c r="E4" s="8" t="s">
        <v>67</v>
      </c>
      <c r="F4" s="3" t="s">
        <v>337</v>
      </c>
    </row>
    <row r="5" spans="2:6" x14ac:dyDescent="0.25">
      <c r="B5" s="3" t="s">
        <v>339</v>
      </c>
      <c r="C5" s="8">
        <v>83</v>
      </c>
      <c r="D5" s="8">
        <v>5.8</v>
      </c>
      <c r="E5" s="8" t="s">
        <v>67</v>
      </c>
      <c r="F5" s="3" t="s">
        <v>337</v>
      </c>
    </row>
    <row r="6" spans="2:6" x14ac:dyDescent="0.25">
      <c r="B6" s="3" t="s">
        <v>325</v>
      </c>
      <c r="C6" s="8">
        <v>63</v>
      </c>
      <c r="D6" s="8">
        <v>4.7</v>
      </c>
      <c r="E6" s="8">
        <v>75</v>
      </c>
      <c r="F6" s="3" t="s">
        <v>340</v>
      </c>
    </row>
    <row r="7" spans="2:6" x14ac:dyDescent="0.25">
      <c r="B7" s="3" t="s">
        <v>341</v>
      </c>
      <c r="C7" s="8" t="s">
        <v>67</v>
      </c>
      <c r="D7" s="8" t="s">
        <v>67</v>
      </c>
      <c r="E7" s="8">
        <v>3.5999999999999999E-3</v>
      </c>
      <c r="F7" s="3" t="s">
        <v>342</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42"/>
  <sheetViews>
    <sheetView workbookViewId="0">
      <selection activeCell="L36" sqref="B30:L36"/>
    </sheetView>
  </sheetViews>
  <sheetFormatPr defaultRowHeight="14.3" x14ac:dyDescent="0.25"/>
  <cols>
    <col min="2" max="2" width="12.75" customWidth="1"/>
    <col min="8" max="8" width="12.625" customWidth="1"/>
    <col min="10" max="10" width="12.875" customWidth="1"/>
    <col min="12" max="12" width="12.75" customWidth="1"/>
    <col min="16" max="16" width="14.25" customWidth="1"/>
    <col min="17" max="17" width="14.125" customWidth="1"/>
    <col min="18" max="18" width="6.625" customWidth="1"/>
    <col min="19" max="19" width="14.875" customWidth="1"/>
    <col min="20" max="20" width="13.75" customWidth="1"/>
    <col min="21" max="21" width="14.25" customWidth="1"/>
    <col min="22" max="22" width="13.25" customWidth="1"/>
    <col min="23" max="23" width="13.75" customWidth="1"/>
    <col min="24" max="24" width="12.75" customWidth="1"/>
  </cols>
  <sheetData>
    <row r="2" spans="2:16" x14ac:dyDescent="0.25">
      <c r="B2" s="98" t="s">
        <v>378</v>
      </c>
      <c r="C2" s="96"/>
      <c r="D2" s="96"/>
      <c r="E2" s="96"/>
      <c r="F2" s="96"/>
    </row>
    <row r="3" spans="2:16" x14ac:dyDescent="0.25">
      <c r="B3" s="1" t="s">
        <v>0</v>
      </c>
      <c r="C3" s="2" t="s">
        <v>1</v>
      </c>
      <c r="D3" s="2" t="s">
        <v>2</v>
      </c>
      <c r="E3" s="2" t="s">
        <v>3</v>
      </c>
      <c r="F3" s="2" t="s">
        <v>4</v>
      </c>
    </row>
    <row r="4" spans="2:16" x14ac:dyDescent="0.25">
      <c r="B4" s="3" t="s">
        <v>5</v>
      </c>
      <c r="C4" s="4">
        <v>12</v>
      </c>
      <c r="D4" s="5" t="s">
        <v>6</v>
      </c>
      <c r="E4" s="4" t="s">
        <v>7</v>
      </c>
      <c r="F4" s="4" t="s">
        <v>8</v>
      </c>
    </row>
    <row r="5" spans="2:16" x14ac:dyDescent="0.25">
      <c r="B5" s="3" t="s">
        <v>9</v>
      </c>
      <c r="C5" s="4">
        <v>18</v>
      </c>
      <c r="D5" s="5" t="s">
        <v>10</v>
      </c>
      <c r="E5" s="4" t="s">
        <v>11</v>
      </c>
      <c r="F5" s="4" t="s">
        <v>12</v>
      </c>
    </row>
    <row r="6" spans="2:16" x14ac:dyDescent="0.25">
      <c r="B6" s="3" t="s">
        <v>13</v>
      </c>
      <c r="C6" s="4">
        <v>6</v>
      </c>
      <c r="D6" s="5" t="s">
        <v>14</v>
      </c>
      <c r="E6" s="4" t="s">
        <v>15</v>
      </c>
      <c r="F6" s="4" t="s">
        <v>16</v>
      </c>
    </row>
    <row r="7" spans="2:16" x14ac:dyDescent="0.25">
      <c r="B7" s="3" t="s">
        <v>17</v>
      </c>
      <c r="C7" s="4">
        <v>30</v>
      </c>
      <c r="D7" s="5" t="s">
        <v>18</v>
      </c>
      <c r="E7" s="4" t="s">
        <v>19</v>
      </c>
      <c r="F7" s="4" t="s">
        <v>20</v>
      </c>
      <c r="L7" s="1"/>
      <c r="M7" s="2"/>
      <c r="N7" s="2"/>
      <c r="O7" s="2"/>
      <c r="P7" s="2"/>
    </row>
    <row r="8" spans="2:16" x14ac:dyDescent="0.25">
      <c r="B8" s="3" t="s">
        <v>21</v>
      </c>
      <c r="C8" s="4">
        <v>36</v>
      </c>
      <c r="D8" s="5" t="s">
        <v>22</v>
      </c>
      <c r="E8" s="4" t="s">
        <v>23</v>
      </c>
      <c r="F8" s="4" t="s">
        <v>24</v>
      </c>
      <c r="L8" s="3"/>
      <c r="M8" s="4"/>
      <c r="N8" s="4"/>
      <c r="O8" s="4"/>
      <c r="P8" s="4"/>
    </row>
    <row r="9" spans="2:16" x14ac:dyDescent="0.25">
      <c r="B9" s="97"/>
      <c r="C9" s="96"/>
      <c r="D9" s="96"/>
      <c r="E9" s="96"/>
      <c r="F9" s="96"/>
      <c r="L9" s="3"/>
      <c r="M9" s="4"/>
      <c r="N9" s="4"/>
      <c r="O9" s="4"/>
      <c r="P9" s="4"/>
    </row>
    <row r="10" spans="2:16" x14ac:dyDescent="0.25">
      <c r="B10" s="95" t="s">
        <v>379</v>
      </c>
      <c r="C10" s="96"/>
      <c r="D10" s="96"/>
      <c r="E10" s="96"/>
      <c r="F10" s="96"/>
      <c r="L10" s="3"/>
      <c r="M10" s="4"/>
      <c r="N10" s="4"/>
      <c r="O10" s="4"/>
      <c r="P10" s="4"/>
    </row>
    <row r="11" spans="2:16" x14ac:dyDescent="0.25">
      <c r="B11" s="1" t="s">
        <v>0</v>
      </c>
      <c r="C11" s="2" t="s">
        <v>1</v>
      </c>
      <c r="D11" s="2" t="s">
        <v>2</v>
      </c>
      <c r="E11" s="2" t="s">
        <v>3</v>
      </c>
      <c r="F11" s="2" t="s">
        <v>4</v>
      </c>
    </row>
    <row r="12" spans="2:16" x14ac:dyDescent="0.25">
      <c r="B12" s="3" t="s">
        <v>5</v>
      </c>
      <c r="C12" s="4">
        <v>13</v>
      </c>
      <c r="D12" s="4" t="s">
        <v>25</v>
      </c>
      <c r="E12" s="4" t="s">
        <v>26</v>
      </c>
      <c r="F12" s="4" t="s">
        <v>27</v>
      </c>
    </row>
    <row r="13" spans="2:16" x14ac:dyDescent="0.25">
      <c r="B13" s="3" t="s">
        <v>9</v>
      </c>
      <c r="C13" s="4">
        <v>11</v>
      </c>
      <c r="D13" s="4" t="s">
        <v>28</v>
      </c>
      <c r="E13" s="4" t="s">
        <v>29</v>
      </c>
      <c r="F13" s="4" t="s">
        <v>30</v>
      </c>
    </row>
    <row r="14" spans="2:16" x14ac:dyDescent="0.25">
      <c r="B14" s="3" t="s">
        <v>21</v>
      </c>
      <c r="C14" s="4">
        <v>24</v>
      </c>
      <c r="D14" s="4" t="s">
        <v>31</v>
      </c>
      <c r="E14" s="4" t="s">
        <v>29</v>
      </c>
      <c r="F14" s="4" t="s">
        <v>30</v>
      </c>
    </row>
    <row r="30" spans="2:12" x14ac:dyDescent="0.25">
      <c r="B30" s="98" t="s">
        <v>378</v>
      </c>
      <c r="C30" s="97"/>
      <c r="D30" s="97"/>
      <c r="E30" s="97"/>
      <c r="F30" s="97"/>
      <c r="G30" s="15"/>
      <c r="H30" s="95" t="s">
        <v>379</v>
      </c>
      <c r="I30" s="97"/>
      <c r="J30" s="97"/>
      <c r="K30" s="97"/>
      <c r="L30" s="97"/>
    </row>
    <row r="31" spans="2:12" x14ac:dyDescent="0.25">
      <c r="B31" s="1" t="s">
        <v>0</v>
      </c>
      <c r="C31" s="2" t="s">
        <v>1</v>
      </c>
      <c r="D31" s="2" t="s">
        <v>2</v>
      </c>
      <c r="E31" s="2" t="s">
        <v>3</v>
      </c>
      <c r="F31" s="2" t="s">
        <v>4</v>
      </c>
      <c r="G31" s="15"/>
      <c r="H31" s="1" t="s">
        <v>0</v>
      </c>
      <c r="I31" s="2" t="s">
        <v>1</v>
      </c>
      <c r="J31" s="2" t="s">
        <v>2</v>
      </c>
      <c r="K31" s="2" t="s">
        <v>3</v>
      </c>
      <c r="L31" s="2" t="s">
        <v>4</v>
      </c>
    </row>
    <row r="32" spans="2:12" x14ac:dyDescent="0.25">
      <c r="B32" s="3" t="s">
        <v>5</v>
      </c>
      <c r="C32" s="4">
        <v>12</v>
      </c>
      <c r="D32" s="5" t="s">
        <v>6</v>
      </c>
      <c r="E32" s="4" t="s">
        <v>7</v>
      </c>
      <c r="F32" s="4" t="s">
        <v>8</v>
      </c>
      <c r="G32" s="15"/>
      <c r="H32" s="3" t="s">
        <v>5</v>
      </c>
      <c r="I32" s="4">
        <v>13</v>
      </c>
      <c r="J32" s="4" t="s">
        <v>25</v>
      </c>
      <c r="K32" s="4" t="s">
        <v>26</v>
      </c>
      <c r="L32" s="4" t="s">
        <v>27</v>
      </c>
    </row>
    <row r="33" spans="2:12" x14ac:dyDescent="0.25">
      <c r="B33" s="3" t="s">
        <v>9</v>
      </c>
      <c r="C33" s="4">
        <v>18</v>
      </c>
      <c r="D33" s="5" t="s">
        <v>10</v>
      </c>
      <c r="E33" s="4" t="s">
        <v>11</v>
      </c>
      <c r="F33" s="4" t="s">
        <v>12</v>
      </c>
      <c r="G33" s="15"/>
      <c r="H33" s="3" t="s">
        <v>9</v>
      </c>
      <c r="I33" s="4">
        <v>11</v>
      </c>
      <c r="J33" s="4" t="s">
        <v>28</v>
      </c>
      <c r="K33" s="4" t="s">
        <v>29</v>
      </c>
      <c r="L33" s="4" t="s">
        <v>30</v>
      </c>
    </row>
    <row r="34" spans="2:12" x14ac:dyDescent="0.25">
      <c r="B34" s="3" t="s">
        <v>13</v>
      </c>
      <c r="C34" s="4">
        <v>6</v>
      </c>
      <c r="D34" s="5" t="s">
        <v>14</v>
      </c>
      <c r="E34" s="4" t="s">
        <v>15</v>
      </c>
      <c r="F34" s="4" t="s">
        <v>16</v>
      </c>
      <c r="G34" s="15"/>
      <c r="H34" s="3" t="s">
        <v>21</v>
      </c>
      <c r="I34" s="4">
        <v>24</v>
      </c>
      <c r="J34" s="4" t="s">
        <v>31</v>
      </c>
      <c r="K34" s="4" t="s">
        <v>29</v>
      </c>
      <c r="L34" s="4" t="s">
        <v>30</v>
      </c>
    </row>
    <row r="35" spans="2:12" x14ac:dyDescent="0.25">
      <c r="B35" s="3" t="s">
        <v>17</v>
      </c>
      <c r="C35" s="4">
        <v>30</v>
      </c>
      <c r="D35" s="5" t="s">
        <v>18</v>
      </c>
      <c r="E35" s="4" t="s">
        <v>19</v>
      </c>
      <c r="F35" s="4" t="s">
        <v>20</v>
      </c>
      <c r="G35" s="15"/>
      <c r="H35" s="15"/>
      <c r="I35" s="15"/>
      <c r="J35" s="15"/>
      <c r="K35" s="15"/>
      <c r="L35" s="15"/>
    </row>
    <row r="36" spans="2:12" x14ac:dyDescent="0.25">
      <c r="B36" s="3" t="s">
        <v>21</v>
      </c>
      <c r="C36" s="4">
        <v>36</v>
      </c>
      <c r="D36" s="5" t="s">
        <v>22</v>
      </c>
      <c r="E36" s="4" t="s">
        <v>23</v>
      </c>
      <c r="F36" s="4" t="s">
        <v>24</v>
      </c>
      <c r="G36" s="15"/>
      <c r="H36" s="15"/>
      <c r="I36" s="15"/>
      <c r="J36" s="15"/>
      <c r="K36" s="15"/>
      <c r="L36" s="15"/>
    </row>
    <row r="37" spans="2:12" x14ac:dyDescent="0.25">
      <c r="B37" s="97"/>
      <c r="C37" s="96"/>
      <c r="D37" s="96"/>
      <c r="E37" s="96"/>
      <c r="F37" s="96"/>
    </row>
    <row r="38" spans="2:12" x14ac:dyDescent="0.25">
      <c r="B38" s="95" t="s">
        <v>379</v>
      </c>
      <c r="C38" s="96"/>
      <c r="D38" s="96"/>
      <c r="E38" s="96"/>
      <c r="F38" s="96"/>
    </row>
    <row r="39" spans="2:12" x14ac:dyDescent="0.25">
      <c r="B39" s="1" t="s">
        <v>0</v>
      </c>
      <c r="C39" s="2" t="s">
        <v>1</v>
      </c>
      <c r="D39" s="2" t="s">
        <v>2</v>
      </c>
      <c r="E39" s="2" t="s">
        <v>3</v>
      </c>
      <c r="F39" s="2" t="s">
        <v>4</v>
      </c>
    </row>
    <row r="40" spans="2:12" x14ac:dyDescent="0.25">
      <c r="B40" s="3" t="s">
        <v>5</v>
      </c>
      <c r="C40" s="4">
        <v>13</v>
      </c>
      <c r="D40" s="4" t="s">
        <v>25</v>
      </c>
      <c r="E40" s="4" t="s">
        <v>26</v>
      </c>
      <c r="F40" s="4" t="s">
        <v>27</v>
      </c>
    </row>
    <row r="41" spans="2:12" x14ac:dyDescent="0.25">
      <c r="B41" s="3" t="s">
        <v>9</v>
      </c>
      <c r="C41" s="4">
        <v>11</v>
      </c>
      <c r="D41" s="4" t="s">
        <v>28</v>
      </c>
      <c r="E41" s="4" t="s">
        <v>29</v>
      </c>
      <c r="F41" s="4" t="s">
        <v>30</v>
      </c>
    </row>
    <row r="42" spans="2:12" x14ac:dyDescent="0.25">
      <c r="B42" s="3" t="s">
        <v>21</v>
      </c>
      <c r="C42" s="4">
        <v>24</v>
      </c>
      <c r="D42" s="4" t="s">
        <v>31</v>
      </c>
      <c r="E42" s="4" t="s">
        <v>29</v>
      </c>
      <c r="F42" s="4" t="s">
        <v>30</v>
      </c>
    </row>
  </sheetData>
  <mergeCells count="7">
    <mergeCell ref="B38:F38"/>
    <mergeCell ref="H30:L30"/>
    <mergeCell ref="B2:F2"/>
    <mergeCell ref="B10:F10"/>
    <mergeCell ref="B9:F9"/>
    <mergeCell ref="B30:F30"/>
    <mergeCell ref="B37:F37"/>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11"/>
  <sheetViews>
    <sheetView workbookViewId="0">
      <selection activeCell="J11" sqref="B2:J11"/>
    </sheetView>
  </sheetViews>
  <sheetFormatPr defaultRowHeight="14.3" x14ac:dyDescent="0.25"/>
  <cols>
    <col min="2" max="2" width="16.625" customWidth="1"/>
    <col min="3" max="3" width="13" customWidth="1"/>
    <col min="4" max="4" width="4.375" customWidth="1"/>
    <col min="5" max="5" width="16.25" customWidth="1"/>
    <col min="6" max="6" width="14.25" customWidth="1"/>
    <col min="7" max="7" width="14.375" customWidth="1"/>
    <col min="8" max="8" width="14.25" customWidth="1"/>
    <col min="9" max="9" width="14.375" customWidth="1"/>
    <col min="10" max="10" width="13.75" customWidth="1"/>
  </cols>
  <sheetData>
    <row r="2" spans="2:10" x14ac:dyDescent="0.25">
      <c r="B2" s="1" t="s">
        <v>32</v>
      </c>
      <c r="C2" s="1" t="s">
        <v>33</v>
      </c>
      <c r="D2" s="2" t="s">
        <v>1</v>
      </c>
      <c r="E2" s="6" t="s">
        <v>34</v>
      </c>
      <c r="F2" s="6" t="s">
        <v>35</v>
      </c>
      <c r="G2" s="6" t="s">
        <v>36</v>
      </c>
      <c r="H2" s="6" t="s">
        <v>37</v>
      </c>
      <c r="I2" s="6" t="s">
        <v>38</v>
      </c>
      <c r="J2" s="6" t="s">
        <v>39</v>
      </c>
    </row>
    <row r="3" spans="2:10" x14ac:dyDescent="0.25">
      <c r="B3" s="3" t="s">
        <v>40</v>
      </c>
      <c r="C3" s="7" t="s">
        <v>41</v>
      </c>
      <c r="D3" s="4">
        <v>7</v>
      </c>
      <c r="E3" s="9" t="s">
        <v>354</v>
      </c>
      <c r="F3" s="9" t="s">
        <v>364</v>
      </c>
      <c r="G3" s="8" t="s">
        <v>42</v>
      </c>
      <c r="H3" s="8" t="s">
        <v>363</v>
      </c>
      <c r="I3" s="8" t="s">
        <v>43</v>
      </c>
      <c r="J3" s="8" t="s">
        <v>44</v>
      </c>
    </row>
    <row r="4" spans="2:10" x14ac:dyDescent="0.25">
      <c r="B4" s="3" t="s">
        <v>45</v>
      </c>
      <c r="C4" s="7" t="s">
        <v>46</v>
      </c>
      <c r="D4" s="4">
        <v>6</v>
      </c>
      <c r="E4" s="9" t="s">
        <v>47</v>
      </c>
      <c r="F4" s="9" t="s">
        <v>355</v>
      </c>
      <c r="G4" s="8" t="s">
        <v>48</v>
      </c>
      <c r="H4" s="8" t="s">
        <v>356</v>
      </c>
      <c r="I4" s="8" t="s">
        <v>49</v>
      </c>
      <c r="J4" s="8" t="s">
        <v>50</v>
      </c>
    </row>
    <row r="5" spans="2:10" x14ac:dyDescent="0.25">
      <c r="B5" s="3" t="s">
        <v>51</v>
      </c>
      <c r="C5" s="7" t="s">
        <v>52</v>
      </c>
      <c r="D5" s="4">
        <v>2</v>
      </c>
      <c r="E5" s="8" t="s">
        <v>53</v>
      </c>
      <c r="F5" s="8" t="s">
        <v>54</v>
      </c>
      <c r="G5" s="8" t="s">
        <v>357</v>
      </c>
      <c r="H5" s="8" t="s">
        <v>55</v>
      </c>
      <c r="I5" s="8" t="s">
        <v>56</v>
      </c>
      <c r="J5" s="8" t="s">
        <v>57</v>
      </c>
    </row>
    <row r="6" spans="2:10" x14ac:dyDescent="0.25">
      <c r="B6" s="3" t="s">
        <v>58</v>
      </c>
      <c r="C6" s="7" t="s">
        <v>59</v>
      </c>
      <c r="D6" s="4">
        <v>2</v>
      </c>
      <c r="E6" s="8" t="s">
        <v>60</v>
      </c>
      <c r="F6" s="8" t="s">
        <v>61</v>
      </c>
      <c r="G6" s="8" t="s">
        <v>62</v>
      </c>
      <c r="H6" s="8" t="s">
        <v>63</v>
      </c>
      <c r="I6" s="8" t="s">
        <v>353</v>
      </c>
      <c r="J6" s="8" t="s">
        <v>64</v>
      </c>
    </row>
    <row r="7" spans="2:10" x14ac:dyDescent="0.25">
      <c r="B7" s="3" t="s">
        <v>65</v>
      </c>
      <c r="C7" s="7" t="s">
        <v>66</v>
      </c>
      <c r="D7" s="4">
        <v>1</v>
      </c>
      <c r="E7" s="8" t="s">
        <v>67</v>
      </c>
      <c r="F7" s="8">
        <v>-16.899999999999999</v>
      </c>
      <c r="G7" s="8" t="s">
        <v>67</v>
      </c>
      <c r="H7" s="8">
        <v>11.91</v>
      </c>
      <c r="I7" s="8" t="s">
        <v>67</v>
      </c>
      <c r="J7" s="8">
        <v>6.1</v>
      </c>
    </row>
    <row r="8" spans="2:10" x14ac:dyDescent="0.25">
      <c r="B8" s="3" t="s">
        <v>68</v>
      </c>
      <c r="C8" s="7" t="s">
        <v>69</v>
      </c>
      <c r="D8" s="4">
        <v>3</v>
      </c>
      <c r="E8" s="8" t="s">
        <v>70</v>
      </c>
      <c r="F8" s="9" t="s">
        <v>358</v>
      </c>
      <c r="G8" s="8" t="s">
        <v>71</v>
      </c>
      <c r="H8" s="8" t="s">
        <v>359</v>
      </c>
      <c r="I8" s="8" t="s">
        <v>360</v>
      </c>
      <c r="J8" s="8" t="s">
        <v>361</v>
      </c>
    </row>
    <row r="9" spans="2:10" x14ac:dyDescent="0.25">
      <c r="B9" s="3" t="s">
        <v>72</v>
      </c>
      <c r="C9" s="3" t="s">
        <v>67</v>
      </c>
      <c r="D9" s="4">
        <v>12</v>
      </c>
      <c r="E9" s="8" t="s">
        <v>73</v>
      </c>
      <c r="F9" s="8" t="s">
        <v>74</v>
      </c>
      <c r="G9" s="8" t="s">
        <v>75</v>
      </c>
      <c r="H9" s="8" t="s">
        <v>76</v>
      </c>
      <c r="I9" s="8" t="s">
        <v>77</v>
      </c>
      <c r="J9" s="9" t="s">
        <v>78</v>
      </c>
    </row>
    <row r="10" spans="2:10" x14ac:dyDescent="0.25">
      <c r="B10" s="3" t="s">
        <v>79</v>
      </c>
      <c r="C10" s="3" t="s">
        <v>67</v>
      </c>
      <c r="D10" s="4">
        <v>4</v>
      </c>
      <c r="E10" s="9" t="s">
        <v>362</v>
      </c>
      <c r="F10" s="8" t="s">
        <v>80</v>
      </c>
      <c r="G10" s="8" t="s">
        <v>81</v>
      </c>
      <c r="H10" s="8" t="s">
        <v>82</v>
      </c>
      <c r="I10" s="8" t="s">
        <v>83</v>
      </c>
      <c r="J10" s="8" t="s">
        <v>84</v>
      </c>
    </row>
    <row r="11" spans="2:10" x14ac:dyDescent="0.25">
      <c r="B11" s="3" t="s">
        <v>85</v>
      </c>
      <c r="C11" s="3" t="s">
        <v>67</v>
      </c>
      <c r="D11" s="4">
        <v>15</v>
      </c>
      <c r="E11" s="8" t="s">
        <v>86</v>
      </c>
      <c r="F11" s="9" t="s">
        <v>366</v>
      </c>
      <c r="G11" s="8" t="s">
        <v>87</v>
      </c>
      <c r="H11" s="8" t="s">
        <v>365</v>
      </c>
      <c r="I11" s="8" t="s">
        <v>43</v>
      </c>
      <c r="J11" s="8" t="s">
        <v>367</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3"/>
  <sheetViews>
    <sheetView zoomScaleNormal="100" workbookViewId="0">
      <selection sqref="A1:P63"/>
    </sheetView>
  </sheetViews>
  <sheetFormatPr defaultColWidth="9.125" defaultRowHeight="11.55" x14ac:dyDescent="0.25"/>
  <cols>
    <col min="1" max="1" width="8.625" style="19" customWidth="1"/>
    <col min="2" max="2" width="11.125" style="19" customWidth="1"/>
    <col min="3" max="3" width="8.25" style="19" customWidth="1"/>
    <col min="4" max="4" width="4.75" style="19" customWidth="1"/>
    <col min="5" max="5" width="6" style="19" customWidth="1"/>
    <col min="6" max="6" width="9.75" style="28" customWidth="1"/>
    <col min="7" max="7" width="8.625" style="28" customWidth="1"/>
    <col min="8" max="8" width="9.25" style="28" customWidth="1"/>
    <col min="9" max="9" width="10.875" style="28" customWidth="1"/>
    <col min="10" max="10" width="8.125" style="28" customWidth="1"/>
    <col min="11" max="11" width="9" style="28" customWidth="1"/>
    <col min="12" max="12" width="8.125" style="28" customWidth="1"/>
    <col min="13" max="13" width="7.125" style="28" customWidth="1"/>
    <col min="14" max="14" width="7.125" style="19" customWidth="1"/>
    <col min="15" max="15" width="8.25" style="19" customWidth="1"/>
    <col min="16" max="16" width="7.125" style="19" customWidth="1"/>
    <col min="17" max="22" width="9.125" style="19"/>
    <col min="23" max="23" width="11.375" style="19" customWidth="1"/>
    <col min="24" max="16384" width="9.125" style="19"/>
  </cols>
  <sheetData>
    <row r="1" spans="1:23" ht="12.9" x14ac:dyDescent="0.2">
      <c r="A1" s="35" t="s">
        <v>134</v>
      </c>
      <c r="B1" s="35" t="s">
        <v>135</v>
      </c>
      <c r="C1" s="35" t="s">
        <v>136</v>
      </c>
      <c r="D1" s="35" t="s">
        <v>0</v>
      </c>
      <c r="E1" s="35" t="s">
        <v>137</v>
      </c>
      <c r="F1" s="36" t="s">
        <v>372</v>
      </c>
      <c r="G1" s="36" t="s">
        <v>373</v>
      </c>
      <c r="H1" s="36" t="s">
        <v>374</v>
      </c>
      <c r="I1" s="37" t="s">
        <v>380</v>
      </c>
      <c r="J1" s="37" t="s">
        <v>375</v>
      </c>
      <c r="K1" s="38" t="s">
        <v>376</v>
      </c>
      <c r="L1" s="35" t="s">
        <v>377</v>
      </c>
      <c r="M1" s="36" t="s">
        <v>138</v>
      </c>
      <c r="N1" s="36" t="s">
        <v>139</v>
      </c>
      <c r="O1" s="36" t="s">
        <v>140</v>
      </c>
      <c r="P1" s="36" t="s">
        <v>141</v>
      </c>
      <c r="S1" s="84"/>
      <c r="T1" s="84"/>
      <c r="V1" s="18"/>
      <c r="W1" s="18"/>
    </row>
    <row r="2" spans="1:23" ht="12.1" x14ac:dyDescent="0.2">
      <c r="A2" s="39" t="s">
        <v>142</v>
      </c>
      <c r="B2" s="39" t="s">
        <v>143</v>
      </c>
      <c r="C2" s="39" t="s">
        <v>144</v>
      </c>
      <c r="D2" s="40" t="s">
        <v>346</v>
      </c>
      <c r="E2" s="41" t="s">
        <v>343</v>
      </c>
      <c r="F2" s="42">
        <v>0.70705715999999985</v>
      </c>
      <c r="G2" s="43">
        <v>13.889320273422699</v>
      </c>
      <c r="H2" s="43">
        <v>-12.320291188972973</v>
      </c>
      <c r="I2" s="44">
        <v>-15.44302206320811</v>
      </c>
      <c r="J2" s="45">
        <v>-19.559999999999999</v>
      </c>
      <c r="K2" s="46">
        <v>11.85</v>
      </c>
      <c r="L2" s="43">
        <v>9.4642614867896508</v>
      </c>
      <c r="M2" s="47">
        <v>47.837706511175902</v>
      </c>
      <c r="N2" s="48">
        <v>9.6027099043100002</v>
      </c>
      <c r="O2" s="47">
        <v>115.94387755102039</v>
      </c>
      <c r="P2" s="47">
        <v>0.27150145772594747</v>
      </c>
      <c r="S2" s="81"/>
      <c r="T2" s="85"/>
      <c r="V2" s="23"/>
      <c r="W2" s="23"/>
    </row>
    <row r="3" spans="1:23" ht="12.1" x14ac:dyDescent="0.2">
      <c r="A3" s="39" t="s">
        <v>146</v>
      </c>
      <c r="B3" s="39" t="s">
        <v>147</v>
      </c>
      <c r="C3" s="39" t="s">
        <v>144</v>
      </c>
      <c r="D3" s="40" t="s">
        <v>347</v>
      </c>
      <c r="E3" s="41" t="s">
        <v>343</v>
      </c>
      <c r="F3" s="42">
        <v>0.70874194000000001</v>
      </c>
      <c r="G3" s="43">
        <v>14.394648616630272</v>
      </c>
      <c r="H3" s="43">
        <v>-11.541883839912678</v>
      </c>
      <c r="I3" s="44">
        <v>-13.179189028026238</v>
      </c>
      <c r="J3" s="45">
        <v>-19.190000000000001</v>
      </c>
      <c r="K3" s="46">
        <v>11.02</v>
      </c>
      <c r="L3" s="48">
        <v>8.26</v>
      </c>
      <c r="M3" s="47">
        <v>156.68350168350167</v>
      </c>
      <c r="N3" s="47">
        <v>0.30134680134680131</v>
      </c>
      <c r="O3" s="47">
        <v>145.83333333333331</v>
      </c>
      <c r="P3" s="47">
        <v>0.50883838383838376</v>
      </c>
      <c r="T3" s="81"/>
      <c r="U3" s="81"/>
      <c r="V3" s="23"/>
      <c r="W3" s="23"/>
    </row>
    <row r="4" spans="1:23" ht="12.1" x14ac:dyDescent="0.2">
      <c r="A4" s="39" t="s">
        <v>148</v>
      </c>
      <c r="B4" s="39" t="s">
        <v>149</v>
      </c>
      <c r="C4" s="39" t="s">
        <v>144</v>
      </c>
      <c r="D4" s="40" t="s">
        <v>67</v>
      </c>
      <c r="E4" s="41" t="s">
        <v>344</v>
      </c>
      <c r="F4" s="42">
        <v>0.70886956999999984</v>
      </c>
      <c r="G4" s="43">
        <v>15.588083639950268</v>
      </c>
      <c r="H4" s="43">
        <v>-9.7035175474511419</v>
      </c>
      <c r="I4" s="44">
        <v>-12.94499940369708</v>
      </c>
      <c r="J4" s="45">
        <v>-17.940000000000001</v>
      </c>
      <c r="K4" s="46">
        <v>15.66</v>
      </c>
      <c r="L4" s="48">
        <v>10.721011061075</v>
      </c>
      <c r="M4" s="47">
        <v>140.40972222222223</v>
      </c>
      <c r="N4" s="47">
        <v>0.58333333333333337</v>
      </c>
      <c r="O4" s="47">
        <v>119.39583333333333</v>
      </c>
      <c r="P4" s="47">
        <v>0.24895833333333331</v>
      </c>
      <c r="T4" s="21"/>
      <c r="U4" s="21"/>
      <c r="V4" s="23"/>
      <c r="W4" s="23"/>
    </row>
    <row r="5" spans="1:23" ht="12.1" x14ac:dyDescent="0.2">
      <c r="A5" s="39" t="s">
        <v>150</v>
      </c>
      <c r="B5" s="39" t="s">
        <v>151</v>
      </c>
      <c r="C5" s="39" t="s">
        <v>144</v>
      </c>
      <c r="D5" s="40" t="s">
        <v>67</v>
      </c>
      <c r="E5" s="41" t="s">
        <v>344</v>
      </c>
      <c r="F5" s="42">
        <v>0.70745596999999982</v>
      </c>
      <c r="G5" s="43">
        <v>15.706351975594595</v>
      </c>
      <c r="H5" s="43">
        <v>-9.521337104054048</v>
      </c>
      <c r="I5" s="44">
        <v>-15.296653548002389</v>
      </c>
      <c r="J5" s="45">
        <v>-21.14</v>
      </c>
      <c r="K5" s="46">
        <v>8.61</v>
      </c>
      <c r="L5" s="48">
        <v>7.0964786752620004</v>
      </c>
      <c r="M5" s="47">
        <v>46.041055718475072</v>
      </c>
      <c r="N5" s="47">
        <v>2.6490713587487775</v>
      </c>
      <c r="O5" s="47">
        <v>112.9032258064516</v>
      </c>
      <c r="P5" s="47">
        <v>0.11363636363636362</v>
      </c>
      <c r="T5" s="21"/>
      <c r="U5" s="21"/>
      <c r="V5" s="23"/>
      <c r="W5" s="23"/>
    </row>
    <row r="6" spans="1:23" ht="12.1" x14ac:dyDescent="0.2">
      <c r="A6" s="39" t="s">
        <v>152</v>
      </c>
      <c r="B6" s="39" t="s">
        <v>153</v>
      </c>
      <c r="C6" s="39" t="s">
        <v>144</v>
      </c>
      <c r="D6" s="40" t="s">
        <v>347</v>
      </c>
      <c r="E6" s="41" t="s">
        <v>345</v>
      </c>
      <c r="F6" s="42">
        <v>0.70798315999999983</v>
      </c>
      <c r="G6" s="43">
        <v>15.760110309978378</v>
      </c>
      <c r="H6" s="43">
        <v>-9.438527811600828</v>
      </c>
      <c r="I6" s="44">
        <v>-15.257621943947525</v>
      </c>
      <c r="J6" s="45">
        <v>-19.190000000000001</v>
      </c>
      <c r="K6" s="46">
        <v>11.12</v>
      </c>
      <c r="L6" s="48">
        <v>10.426057346124999</v>
      </c>
      <c r="M6" s="47">
        <v>72.389155982905976</v>
      </c>
      <c r="N6" s="47">
        <v>4.0771901709401703</v>
      </c>
      <c r="O6" s="47">
        <v>90.905448717948715</v>
      </c>
      <c r="P6" s="47">
        <v>0.79827724358974361</v>
      </c>
      <c r="T6" s="21"/>
      <c r="U6" s="21"/>
      <c r="V6" s="23"/>
      <c r="W6" s="23"/>
    </row>
    <row r="7" spans="1:23" ht="12.1" x14ac:dyDescent="0.2">
      <c r="A7" s="39" t="s">
        <v>154</v>
      </c>
      <c r="B7" s="39" t="s">
        <v>149</v>
      </c>
      <c r="C7" s="39" t="s">
        <v>144</v>
      </c>
      <c r="D7" s="40" t="s">
        <v>347</v>
      </c>
      <c r="E7" s="41" t="s">
        <v>345</v>
      </c>
      <c r="F7" s="42">
        <v>0.70753077999999991</v>
      </c>
      <c r="G7" s="43">
        <v>14.674191955425941</v>
      </c>
      <c r="H7" s="43">
        <v>-11.111275519155932</v>
      </c>
      <c r="I7" s="44">
        <v>-15.452779964221827</v>
      </c>
      <c r="J7" s="45">
        <v>-19.16</v>
      </c>
      <c r="K7" s="46">
        <v>12.45</v>
      </c>
      <c r="L7" s="48">
        <v>8.6258967445524988</v>
      </c>
      <c r="M7" s="47">
        <v>40.800951625693898</v>
      </c>
      <c r="N7" s="47">
        <v>2.275310600052868</v>
      </c>
      <c r="O7" s="47">
        <v>73.513084853291033</v>
      </c>
      <c r="P7" s="47">
        <v>0.40543219666931002</v>
      </c>
      <c r="T7" s="85"/>
      <c r="U7" s="21"/>
      <c r="V7" s="23"/>
      <c r="W7" s="23"/>
    </row>
    <row r="8" spans="1:23" ht="12.1" x14ac:dyDescent="0.2">
      <c r="A8" s="39" t="s">
        <v>155</v>
      </c>
      <c r="B8" s="39" t="s">
        <v>67</v>
      </c>
      <c r="C8" s="39" t="s">
        <v>144</v>
      </c>
      <c r="D8" s="40" t="s">
        <v>347</v>
      </c>
      <c r="E8" s="41" t="s">
        <v>343</v>
      </c>
      <c r="F8" s="42" t="s">
        <v>67</v>
      </c>
      <c r="G8" s="43" t="s">
        <v>67</v>
      </c>
      <c r="H8" s="43" t="s">
        <v>67</v>
      </c>
      <c r="I8" s="43" t="s">
        <v>67</v>
      </c>
      <c r="J8" s="45">
        <v>-19.52</v>
      </c>
      <c r="K8" s="46">
        <v>12.32</v>
      </c>
      <c r="L8" s="48">
        <v>11.231461387942499</v>
      </c>
      <c r="M8" s="47" t="s">
        <v>67</v>
      </c>
      <c r="N8" s="47" t="s">
        <v>67</v>
      </c>
      <c r="O8" s="47" t="s">
        <v>67</v>
      </c>
      <c r="P8" s="47" t="s">
        <v>67</v>
      </c>
      <c r="S8" s="81"/>
      <c r="T8" s="81"/>
      <c r="V8" s="23"/>
      <c r="W8" s="23"/>
    </row>
    <row r="9" spans="1:23" ht="12.1" x14ac:dyDescent="0.2">
      <c r="A9" s="39" t="s">
        <v>156</v>
      </c>
      <c r="B9" s="39" t="s">
        <v>157</v>
      </c>
      <c r="C9" s="39" t="s">
        <v>144</v>
      </c>
      <c r="D9" s="40" t="s">
        <v>347</v>
      </c>
      <c r="E9" s="41" t="s">
        <v>343</v>
      </c>
      <c r="F9" s="42">
        <v>0.70858592999999992</v>
      </c>
      <c r="G9" s="43">
        <v>15.878378645622702</v>
      </c>
      <c r="H9" s="43">
        <v>-9.2563473682037412</v>
      </c>
      <c r="I9" s="44">
        <v>-14.70142158616577</v>
      </c>
      <c r="J9" s="45">
        <v>-18.190000000000001</v>
      </c>
      <c r="K9" s="46">
        <v>14.18</v>
      </c>
      <c r="L9" s="48">
        <v>9.6440316565490001</v>
      </c>
      <c r="M9" s="47">
        <v>97.450248756218897</v>
      </c>
      <c r="N9" s="47">
        <v>1.6884328358208955</v>
      </c>
      <c r="O9" s="47">
        <v>90.848880597014926</v>
      </c>
      <c r="P9" s="47">
        <v>0.42817164179104478</v>
      </c>
      <c r="S9" s="81"/>
      <c r="T9" s="81"/>
      <c r="V9" s="23"/>
      <c r="W9" s="23"/>
    </row>
    <row r="10" spans="1:23" ht="12.1" x14ac:dyDescent="0.2">
      <c r="A10" s="39" t="s">
        <v>159</v>
      </c>
      <c r="B10" s="39" t="s">
        <v>157</v>
      </c>
      <c r="C10" s="39" t="s">
        <v>144</v>
      </c>
      <c r="D10" s="40" t="s">
        <v>67</v>
      </c>
      <c r="E10" s="41" t="s">
        <v>344</v>
      </c>
      <c r="F10" s="42">
        <v>0.7084492899999999</v>
      </c>
      <c r="G10" s="43">
        <v>15.878378645622702</v>
      </c>
      <c r="H10" s="43">
        <v>-9.2563473682037412</v>
      </c>
      <c r="I10" s="44">
        <v>-14.799000596302925</v>
      </c>
      <c r="J10" s="45">
        <v>-19.059999999999999</v>
      </c>
      <c r="K10" s="46">
        <v>12.25</v>
      </c>
      <c r="L10" s="48">
        <v>9.3793844504559996</v>
      </c>
      <c r="M10" s="47">
        <v>88.176895306859208</v>
      </c>
      <c r="N10" s="47">
        <v>2.7346570397111916</v>
      </c>
      <c r="O10" s="47">
        <v>101.84115523465704</v>
      </c>
      <c r="P10" s="47">
        <v>0.17328519855595667</v>
      </c>
      <c r="T10" s="81"/>
      <c r="V10" s="23"/>
      <c r="W10" s="23"/>
    </row>
    <row r="11" spans="1:23" ht="12.1" x14ac:dyDescent="0.2">
      <c r="A11" s="39" t="s">
        <v>160</v>
      </c>
      <c r="B11" s="39" t="s">
        <v>143</v>
      </c>
      <c r="C11" s="39" t="s">
        <v>144</v>
      </c>
      <c r="D11" s="40" t="s">
        <v>347</v>
      </c>
      <c r="E11" s="41" t="s">
        <v>345</v>
      </c>
      <c r="F11" s="42">
        <v>0.70742156999999983</v>
      </c>
      <c r="G11" s="43">
        <v>13.803306938408648</v>
      </c>
      <c r="H11" s="43">
        <v>-12.452786056898127</v>
      </c>
      <c r="I11" s="44">
        <v>-16.389538461538461</v>
      </c>
      <c r="J11" s="45">
        <v>-19.09</v>
      </c>
      <c r="K11" s="46">
        <v>13.33</v>
      </c>
      <c r="L11" s="48">
        <v>9.7506101616800009</v>
      </c>
      <c r="M11" s="47">
        <v>44.138022915001329</v>
      </c>
      <c r="N11" s="47">
        <v>3.5085265121236349</v>
      </c>
      <c r="O11" s="47">
        <v>66.986410871302965</v>
      </c>
      <c r="P11" s="47">
        <v>0.81434852118305356</v>
      </c>
      <c r="T11" s="85"/>
      <c r="U11" s="21"/>
      <c r="V11" s="23"/>
      <c r="W11" s="23"/>
    </row>
    <row r="12" spans="1:23" ht="12.1" x14ac:dyDescent="0.2">
      <c r="A12" s="39" t="s">
        <v>161</v>
      </c>
      <c r="B12" s="39" t="s">
        <v>157</v>
      </c>
      <c r="C12" s="39" t="s">
        <v>144</v>
      </c>
      <c r="D12" s="40" t="s">
        <v>347</v>
      </c>
      <c r="E12" s="41" t="s">
        <v>345</v>
      </c>
      <c r="F12" s="42">
        <v>0.70756893999999992</v>
      </c>
      <c r="G12" s="43">
        <v>15.975143647513514</v>
      </c>
      <c r="H12" s="43">
        <v>-9.1072906417879409</v>
      </c>
      <c r="I12" s="44">
        <v>-15.745516994633274</v>
      </c>
      <c r="J12" s="45">
        <v>-19.420000000000002</v>
      </c>
      <c r="K12" s="46">
        <v>11.91</v>
      </c>
      <c r="L12" s="48">
        <v>6.2750690984800004</v>
      </c>
      <c r="M12" s="47">
        <v>45.146977260122014</v>
      </c>
      <c r="N12" s="47">
        <v>0.73349972268441488</v>
      </c>
      <c r="O12" s="47">
        <v>70.788269550748751</v>
      </c>
      <c r="P12" s="47">
        <v>0.69259567387687182</v>
      </c>
      <c r="T12" s="85"/>
      <c r="U12" s="21"/>
      <c r="V12" s="23"/>
      <c r="W12" s="23"/>
    </row>
    <row r="13" spans="1:23" ht="12.1" x14ac:dyDescent="0.2">
      <c r="A13" s="39" t="s">
        <v>162</v>
      </c>
      <c r="B13" s="39" t="s">
        <v>157</v>
      </c>
      <c r="C13" s="39" t="s">
        <v>144</v>
      </c>
      <c r="D13" s="40" t="s">
        <v>346</v>
      </c>
      <c r="E13" s="41" t="s">
        <v>345</v>
      </c>
      <c r="F13" s="42">
        <v>0.70790437999999989</v>
      </c>
      <c r="G13" s="43">
        <v>15.588083639950268</v>
      </c>
      <c r="H13" s="43">
        <v>-9.7035175474511419</v>
      </c>
      <c r="I13" s="44">
        <v>-15.062463923673228</v>
      </c>
      <c r="J13" s="45">
        <v>-19.05</v>
      </c>
      <c r="K13" s="46">
        <v>12.27</v>
      </c>
      <c r="L13" s="48">
        <v>9.2553740334390007</v>
      </c>
      <c r="M13" s="47">
        <v>52.90026246719161</v>
      </c>
      <c r="N13" s="47">
        <v>0.5269028871391076</v>
      </c>
      <c r="O13" s="47">
        <v>91.574803149606311</v>
      </c>
      <c r="P13" s="47">
        <v>0.17224409448818898</v>
      </c>
      <c r="T13" s="85"/>
      <c r="U13" s="21"/>
      <c r="V13" s="23"/>
      <c r="W13" s="23"/>
    </row>
    <row r="14" spans="1:23" ht="12.1" x14ac:dyDescent="0.2">
      <c r="A14" s="39" t="s">
        <v>163</v>
      </c>
      <c r="B14" s="39" t="s">
        <v>157</v>
      </c>
      <c r="C14" s="39" t="s">
        <v>144</v>
      </c>
      <c r="D14" s="40" t="s">
        <v>346</v>
      </c>
      <c r="E14" s="41" t="s">
        <v>345</v>
      </c>
      <c r="F14" s="42">
        <v>0.70833500000000005</v>
      </c>
      <c r="G14" s="43">
        <v>15.168768631756757</v>
      </c>
      <c r="H14" s="43">
        <v>-10.349430028586276</v>
      </c>
      <c r="I14" s="44">
        <v>-14.476989862850331</v>
      </c>
      <c r="J14" s="45">
        <v>-18.920000000000002</v>
      </c>
      <c r="K14" s="46">
        <v>11.9</v>
      </c>
      <c r="L14" s="48">
        <v>11.584927845759999</v>
      </c>
      <c r="M14" s="47">
        <v>93.7</v>
      </c>
      <c r="N14" s="47">
        <v>2.68</v>
      </c>
      <c r="O14" s="47">
        <v>104.6</v>
      </c>
      <c r="P14" s="47">
        <v>0.4</v>
      </c>
      <c r="T14" s="85"/>
      <c r="U14" s="21"/>
      <c r="V14" s="23"/>
      <c r="W14" s="23"/>
    </row>
    <row r="15" spans="1:23" ht="12.1" x14ac:dyDescent="0.2">
      <c r="A15" s="39" t="s">
        <v>164</v>
      </c>
      <c r="B15" s="39" t="s">
        <v>151</v>
      </c>
      <c r="C15" s="39" t="s">
        <v>144</v>
      </c>
      <c r="D15" s="40" t="s">
        <v>346</v>
      </c>
      <c r="E15" s="41" t="s">
        <v>343</v>
      </c>
      <c r="F15" s="42">
        <v>0.70686199999999999</v>
      </c>
      <c r="G15" s="43">
        <v>15.867626978745944</v>
      </c>
      <c r="H15" s="43">
        <v>-9.272909226694388</v>
      </c>
      <c r="I15" s="44">
        <v>-15.657695885509838</v>
      </c>
      <c r="J15" s="45">
        <v>-18.22</v>
      </c>
      <c r="K15" s="46">
        <v>13.21</v>
      </c>
      <c r="L15" s="48">
        <v>8.1147564372210006</v>
      </c>
      <c r="M15" s="47">
        <v>71.2</v>
      </c>
      <c r="N15" s="47">
        <v>0.35</v>
      </c>
      <c r="O15" s="47">
        <v>95.3</v>
      </c>
      <c r="P15" s="47">
        <v>0.6</v>
      </c>
      <c r="S15" s="81"/>
      <c r="T15" s="81"/>
      <c r="V15" s="23"/>
      <c r="W15" s="23"/>
    </row>
    <row r="16" spans="1:23" ht="12.1" x14ac:dyDescent="0.2">
      <c r="A16" s="39" t="s">
        <v>165</v>
      </c>
      <c r="B16" s="39" t="s">
        <v>143</v>
      </c>
      <c r="C16" s="39" t="s">
        <v>166</v>
      </c>
      <c r="D16" s="40" t="s">
        <v>347</v>
      </c>
      <c r="E16" s="41" t="s">
        <v>345</v>
      </c>
      <c r="F16" s="42">
        <v>0.70746721999999984</v>
      </c>
      <c r="G16" s="43">
        <v>14.351641949123243</v>
      </c>
      <c r="H16" s="43">
        <v>-11.608131273875259</v>
      </c>
      <c r="I16" s="44">
        <v>-15.511327370304118</v>
      </c>
      <c r="J16" s="45">
        <v>-19.29</v>
      </c>
      <c r="K16" s="46">
        <v>13.54</v>
      </c>
      <c r="L16" s="48">
        <v>9.4926984309774998</v>
      </c>
      <c r="M16" s="47">
        <v>44.399677679290896</v>
      </c>
      <c r="N16" s="47">
        <v>1.3846360461993017</v>
      </c>
      <c r="O16" s="47">
        <v>134.58904109589042</v>
      </c>
      <c r="P16" s="47">
        <v>0.6244963738920225</v>
      </c>
      <c r="S16" s="81"/>
      <c r="T16" s="81"/>
      <c r="V16" s="23"/>
      <c r="W16" s="23"/>
    </row>
    <row r="17" spans="1:23" ht="12.1" x14ac:dyDescent="0.2">
      <c r="A17" s="39" t="s">
        <v>168</v>
      </c>
      <c r="B17" s="39" t="s">
        <v>143</v>
      </c>
      <c r="C17" s="39" t="s">
        <v>144</v>
      </c>
      <c r="D17" s="40" t="s">
        <v>347</v>
      </c>
      <c r="E17" s="41" t="s">
        <v>343</v>
      </c>
      <c r="F17" s="42">
        <v>0.70780545999999989</v>
      </c>
      <c r="G17" s="43">
        <v>15.588083639950268</v>
      </c>
      <c r="H17" s="43">
        <v>-9.7035175474511419</v>
      </c>
      <c r="I17" s="44">
        <v>-15.160042933810377</v>
      </c>
      <c r="J17" s="45">
        <v>-18.61</v>
      </c>
      <c r="K17" s="46">
        <v>13.01</v>
      </c>
      <c r="L17" s="48">
        <v>8.6726260514880007</v>
      </c>
      <c r="M17" s="47">
        <v>67.247611670539627</v>
      </c>
      <c r="N17" s="47">
        <v>0.50606764781822877</v>
      </c>
      <c r="O17" s="47">
        <v>126.08443067389621</v>
      </c>
      <c r="P17" s="47">
        <v>0.6274206041828041</v>
      </c>
      <c r="S17" s="81"/>
      <c r="T17" s="81"/>
      <c r="V17" s="23"/>
      <c r="W17" s="23"/>
    </row>
    <row r="18" spans="1:23" ht="12.1" x14ac:dyDescent="0.2">
      <c r="A18" s="39" t="s">
        <v>169</v>
      </c>
      <c r="B18" s="39" t="s">
        <v>143</v>
      </c>
      <c r="C18" s="39" t="s">
        <v>144</v>
      </c>
      <c r="D18" s="40" t="s">
        <v>347</v>
      </c>
      <c r="E18" s="41" t="s">
        <v>343</v>
      </c>
      <c r="F18" s="42">
        <v>0.70813456999999991</v>
      </c>
      <c r="G18" s="43">
        <v>14.856970292330809</v>
      </c>
      <c r="H18" s="43">
        <v>-10.829723924814971</v>
      </c>
      <c r="I18" s="44">
        <v>-15.979706618962435</v>
      </c>
      <c r="J18" s="45">
        <v>-17.52</v>
      </c>
      <c r="K18" s="46">
        <v>13.88</v>
      </c>
      <c r="L18" s="48">
        <v>8.6117948789860002</v>
      </c>
      <c r="M18" s="47">
        <v>64.12873717090585</v>
      </c>
      <c r="N18" s="47">
        <v>0.51372155287817944</v>
      </c>
      <c r="O18" s="47">
        <v>87.031459170013378</v>
      </c>
      <c r="P18" s="47">
        <v>0.28614457831325296</v>
      </c>
      <c r="S18" s="24"/>
      <c r="T18" s="85"/>
      <c r="U18" s="21"/>
      <c r="V18" s="23"/>
      <c r="W18" s="23"/>
    </row>
    <row r="19" spans="1:23" ht="12.1" x14ac:dyDescent="0.2">
      <c r="A19" s="39" t="s">
        <v>170</v>
      </c>
      <c r="B19" s="39" t="s">
        <v>67</v>
      </c>
      <c r="C19" s="39" t="s">
        <v>144</v>
      </c>
      <c r="D19" s="40" t="s">
        <v>346</v>
      </c>
      <c r="E19" s="41" t="s">
        <v>343</v>
      </c>
      <c r="F19" s="42" t="s">
        <v>67</v>
      </c>
      <c r="G19" s="43" t="s">
        <v>67</v>
      </c>
      <c r="H19" s="43" t="s">
        <v>67</v>
      </c>
      <c r="I19" s="43" t="s">
        <v>67</v>
      </c>
      <c r="J19" s="45">
        <v>-17.45</v>
      </c>
      <c r="K19" s="46">
        <v>14.5</v>
      </c>
      <c r="L19" s="48">
        <v>8.5232531025849987</v>
      </c>
      <c r="M19" s="47" t="s">
        <v>67</v>
      </c>
      <c r="N19" s="47" t="s">
        <v>67</v>
      </c>
      <c r="O19" s="47" t="s">
        <v>67</v>
      </c>
      <c r="P19" s="47" t="s">
        <v>67</v>
      </c>
      <c r="S19" s="86"/>
      <c r="T19" s="85"/>
      <c r="U19" s="21"/>
      <c r="V19" s="23"/>
      <c r="W19" s="23"/>
    </row>
    <row r="20" spans="1:23" ht="12.1" x14ac:dyDescent="0.2">
      <c r="A20" s="39" t="s">
        <v>171</v>
      </c>
      <c r="B20" s="39" t="s">
        <v>172</v>
      </c>
      <c r="C20" s="39" t="s">
        <v>144</v>
      </c>
      <c r="D20" s="40" t="s">
        <v>346</v>
      </c>
      <c r="E20" s="41" t="s">
        <v>345</v>
      </c>
      <c r="F20" s="42">
        <v>0.70727426999999987</v>
      </c>
      <c r="G20" s="43">
        <v>16.104163650034593</v>
      </c>
      <c r="H20" s="43">
        <v>-8.9085483399002001</v>
      </c>
      <c r="I20" s="44">
        <v>-15.179558735837807</v>
      </c>
      <c r="J20" s="45">
        <v>-18.34</v>
      </c>
      <c r="K20" s="46">
        <v>13.84</v>
      </c>
      <c r="L20" s="48">
        <v>12.855591854189997</v>
      </c>
      <c r="M20" s="47">
        <v>45.826023391812861</v>
      </c>
      <c r="N20" s="47">
        <v>0.64400584795321625</v>
      </c>
      <c r="O20" s="47">
        <v>73.103070175438589</v>
      </c>
      <c r="P20" s="47">
        <v>0.72039473684210509</v>
      </c>
      <c r="S20" s="24"/>
      <c r="T20" s="85"/>
      <c r="U20" s="21"/>
      <c r="V20" s="23"/>
      <c r="W20" s="23"/>
    </row>
    <row r="21" spans="1:23" ht="12.1" x14ac:dyDescent="0.2">
      <c r="A21" s="39" t="s">
        <v>173</v>
      </c>
      <c r="B21" s="39" t="s">
        <v>67</v>
      </c>
      <c r="C21" s="39" t="s">
        <v>144</v>
      </c>
      <c r="D21" s="40" t="s">
        <v>347</v>
      </c>
      <c r="E21" s="41" t="s">
        <v>345</v>
      </c>
      <c r="F21" s="42" t="s">
        <v>67</v>
      </c>
      <c r="G21" s="43" t="s">
        <v>67</v>
      </c>
      <c r="H21" s="43" t="s">
        <v>67</v>
      </c>
      <c r="I21" s="43" t="s">
        <v>67</v>
      </c>
      <c r="J21" s="45">
        <v>-18.45</v>
      </c>
      <c r="K21" s="46">
        <v>12.96</v>
      </c>
      <c r="L21" s="48">
        <v>8.0091521946080011</v>
      </c>
      <c r="M21" s="47" t="s">
        <v>67</v>
      </c>
      <c r="N21" s="47" t="s">
        <v>67</v>
      </c>
      <c r="O21" s="47" t="s">
        <v>67</v>
      </c>
      <c r="P21" s="47" t="s">
        <v>67</v>
      </c>
      <c r="S21" s="86"/>
      <c r="T21" s="85"/>
      <c r="U21" s="21"/>
      <c r="V21" s="23"/>
      <c r="W21" s="23"/>
    </row>
    <row r="22" spans="1:23" ht="12.1" x14ac:dyDescent="0.2">
      <c r="A22" s="39" t="s">
        <v>174</v>
      </c>
      <c r="B22" s="39" t="s">
        <v>67</v>
      </c>
      <c r="C22" s="39" t="s">
        <v>144</v>
      </c>
      <c r="D22" s="40" t="s">
        <v>67</v>
      </c>
      <c r="E22" s="41" t="s">
        <v>344</v>
      </c>
      <c r="F22" s="42" t="s">
        <v>67</v>
      </c>
      <c r="G22" s="43" t="s">
        <v>67</v>
      </c>
      <c r="H22" s="43" t="s">
        <v>67</v>
      </c>
      <c r="I22" s="43" t="s">
        <v>67</v>
      </c>
      <c r="J22" s="45">
        <v>-18.3</v>
      </c>
      <c r="K22" s="46">
        <v>14.49</v>
      </c>
      <c r="L22" s="48">
        <v>8.6958537041599993</v>
      </c>
      <c r="M22" s="47" t="s">
        <v>67</v>
      </c>
      <c r="N22" s="47" t="s">
        <v>67</v>
      </c>
      <c r="O22" s="47" t="s">
        <v>67</v>
      </c>
      <c r="P22" s="47" t="s">
        <v>67</v>
      </c>
      <c r="S22" s="84"/>
      <c r="T22" s="84"/>
      <c r="V22" s="23"/>
      <c r="W22" s="23"/>
    </row>
    <row r="23" spans="1:23" ht="12.1" x14ac:dyDescent="0.2">
      <c r="A23" s="39" t="s">
        <v>175</v>
      </c>
      <c r="B23" s="39" t="s">
        <v>153</v>
      </c>
      <c r="C23" s="39" t="s">
        <v>144</v>
      </c>
      <c r="D23" s="40" t="s">
        <v>346</v>
      </c>
      <c r="E23" s="41" t="s">
        <v>345</v>
      </c>
      <c r="F23" s="42">
        <v>0.70726303999999984</v>
      </c>
      <c r="G23" s="43">
        <v>14.416151950383783</v>
      </c>
      <c r="H23" s="43">
        <v>-11.508760122931392</v>
      </c>
      <c r="I23" s="44">
        <v>-16.145590936195585</v>
      </c>
      <c r="J23" s="45">
        <v>-18.37</v>
      </c>
      <c r="K23" s="46">
        <v>14.15</v>
      </c>
      <c r="L23" s="48">
        <v>8.5421139002339999</v>
      </c>
      <c r="M23" s="47">
        <v>43.687913907284766</v>
      </c>
      <c r="N23" s="47">
        <v>0.39390176600441495</v>
      </c>
      <c r="O23" s="47">
        <v>47.29925496688741</v>
      </c>
      <c r="P23" s="47">
        <v>0.46461092715231789</v>
      </c>
      <c r="S23" s="81"/>
      <c r="T23" s="81"/>
      <c r="V23" s="23"/>
      <c r="W23" s="23"/>
    </row>
    <row r="24" spans="1:23" ht="12.1" x14ac:dyDescent="0.2">
      <c r="A24" s="39" t="s">
        <v>176</v>
      </c>
      <c r="B24" s="39" t="s">
        <v>157</v>
      </c>
      <c r="C24" s="39" t="s">
        <v>144</v>
      </c>
      <c r="D24" s="40" t="s">
        <v>346</v>
      </c>
      <c r="E24" s="41" t="s">
        <v>345</v>
      </c>
      <c r="F24" s="42">
        <v>0.70832193999999993</v>
      </c>
      <c r="G24" s="43">
        <v>15.62033864058054</v>
      </c>
      <c r="H24" s="43">
        <v>-9.6538319719792085</v>
      </c>
      <c r="I24" s="44">
        <v>-14.486747763864042</v>
      </c>
      <c r="J24" s="45">
        <v>-16.89</v>
      </c>
      <c r="K24" s="46">
        <v>14.59</v>
      </c>
      <c r="L24" s="48">
        <v>11.056401493087</v>
      </c>
      <c r="M24" s="47">
        <v>53.125767624662238</v>
      </c>
      <c r="N24" s="47">
        <v>0.2266028002947679</v>
      </c>
      <c r="O24" s="47">
        <v>112.00257921886514</v>
      </c>
      <c r="P24" s="47">
        <v>0.26621223286661744</v>
      </c>
      <c r="S24" s="81"/>
      <c r="T24" s="81"/>
      <c r="V24" s="23"/>
      <c r="W24" s="23"/>
    </row>
    <row r="25" spans="1:23" ht="12.1" x14ac:dyDescent="0.2">
      <c r="A25" s="39" t="s">
        <v>177</v>
      </c>
      <c r="B25" s="39" t="s">
        <v>172</v>
      </c>
      <c r="C25" s="39" t="s">
        <v>144</v>
      </c>
      <c r="D25" s="40" t="s">
        <v>346</v>
      </c>
      <c r="E25" s="41" t="s">
        <v>343</v>
      </c>
      <c r="F25" s="42">
        <v>0.70839832999999985</v>
      </c>
      <c r="G25" s="43">
        <v>15.416056969922161</v>
      </c>
      <c r="H25" s="43">
        <v>-9.9685072833014559</v>
      </c>
      <c r="I25" s="44">
        <v>-14.53553726893262</v>
      </c>
      <c r="J25" s="45">
        <v>-18.5</v>
      </c>
      <c r="K25" s="46">
        <v>12.49</v>
      </c>
      <c r="L25" s="48">
        <v>9.0479837555774996</v>
      </c>
      <c r="M25" s="47">
        <v>73.537604456824511</v>
      </c>
      <c r="N25" s="47">
        <v>0.21181522748375115</v>
      </c>
      <c r="O25" s="47">
        <v>123.89449860724234</v>
      </c>
      <c r="P25" s="47">
        <v>0.2863857938718663</v>
      </c>
      <c r="S25" s="24"/>
      <c r="T25" s="85"/>
      <c r="U25" s="21"/>
      <c r="V25" s="23"/>
      <c r="W25" s="23"/>
    </row>
    <row r="26" spans="1:23" ht="12.1" x14ac:dyDescent="0.2">
      <c r="A26" s="39" t="s">
        <v>178</v>
      </c>
      <c r="B26" s="39" t="s">
        <v>67</v>
      </c>
      <c r="C26" s="39" t="s">
        <v>144</v>
      </c>
      <c r="D26" s="40" t="s">
        <v>67</v>
      </c>
      <c r="E26" s="41" t="s">
        <v>344</v>
      </c>
      <c r="F26" s="42" t="s">
        <v>67</v>
      </c>
      <c r="G26" s="43" t="s">
        <v>67</v>
      </c>
      <c r="H26" s="43" t="s">
        <v>67</v>
      </c>
      <c r="I26" s="43" t="s">
        <v>67</v>
      </c>
      <c r="J26" s="45">
        <v>-18.3</v>
      </c>
      <c r="K26" s="46">
        <v>13.91</v>
      </c>
      <c r="L26" s="48">
        <v>7.9482230405499994</v>
      </c>
      <c r="M26" s="47" t="s">
        <v>67</v>
      </c>
      <c r="N26" s="47" t="s">
        <v>67</v>
      </c>
      <c r="O26" s="47" t="s">
        <v>67</v>
      </c>
      <c r="P26" s="47" t="s">
        <v>67</v>
      </c>
      <c r="S26" s="86"/>
      <c r="T26" s="85"/>
      <c r="U26" s="21"/>
      <c r="V26" s="23"/>
      <c r="W26" s="23"/>
    </row>
    <row r="27" spans="1:23" ht="12.1" x14ac:dyDescent="0.2">
      <c r="A27" s="39" t="s">
        <v>179</v>
      </c>
      <c r="B27" s="39" t="s">
        <v>149</v>
      </c>
      <c r="C27" s="39" t="s">
        <v>144</v>
      </c>
      <c r="D27" s="40" t="s">
        <v>346</v>
      </c>
      <c r="E27" s="41" t="s">
        <v>345</v>
      </c>
      <c r="F27" s="42">
        <v>0.70723039999999993</v>
      </c>
      <c r="G27" s="43">
        <v>14.405400283507023</v>
      </c>
      <c r="H27" s="43">
        <v>-11.525321981422039</v>
      </c>
      <c r="I27" s="44">
        <v>-16.584696481812763</v>
      </c>
      <c r="J27" s="45">
        <v>-19.53</v>
      </c>
      <c r="K27" s="46">
        <v>10.36</v>
      </c>
      <c r="L27" s="48">
        <v>7.0815484485090003</v>
      </c>
      <c r="M27" s="47">
        <v>18.311459215354219</v>
      </c>
      <c r="N27" s="47">
        <v>0.26037256562235389</v>
      </c>
      <c r="O27" s="47">
        <v>67.538103302286189</v>
      </c>
      <c r="P27" s="47">
        <v>0.17040643522438609</v>
      </c>
      <c r="S27" s="24"/>
      <c r="T27" s="85"/>
      <c r="U27" s="21"/>
      <c r="V27" s="23"/>
      <c r="W27" s="23"/>
    </row>
    <row r="28" spans="1:23" ht="12.1" x14ac:dyDescent="0.2">
      <c r="A28" s="39" t="s">
        <v>180</v>
      </c>
      <c r="B28" s="39" t="s">
        <v>181</v>
      </c>
      <c r="C28" s="39" t="s">
        <v>144</v>
      </c>
      <c r="D28" s="40" t="s">
        <v>347</v>
      </c>
      <c r="E28" s="41" t="s">
        <v>343</v>
      </c>
      <c r="F28" s="42">
        <v>0.70808943999999985</v>
      </c>
      <c r="G28" s="43">
        <v>15.469815304305945</v>
      </c>
      <c r="H28" s="43">
        <v>-9.8856979908482288</v>
      </c>
      <c r="I28" s="44">
        <v>-14.906337507453784</v>
      </c>
      <c r="J28" s="45">
        <v>-19.02</v>
      </c>
      <c r="K28" s="46">
        <v>11.15</v>
      </c>
      <c r="L28" s="48">
        <v>10.573635652288001</v>
      </c>
      <c r="M28" s="47">
        <v>82.275026624068161</v>
      </c>
      <c r="N28" s="47">
        <v>0.33013844515441959</v>
      </c>
      <c r="O28" s="47">
        <v>70.557108626198087</v>
      </c>
      <c r="P28" s="47">
        <v>0.70487220447284338</v>
      </c>
      <c r="S28" s="24"/>
      <c r="T28" s="85"/>
      <c r="U28" s="21"/>
      <c r="V28" s="23"/>
      <c r="W28" s="23"/>
    </row>
    <row r="29" spans="1:23" ht="12.1" x14ac:dyDescent="0.2">
      <c r="A29" s="39" t="s">
        <v>182</v>
      </c>
      <c r="B29" s="39" t="s">
        <v>181</v>
      </c>
      <c r="C29" s="39" t="s">
        <v>144</v>
      </c>
      <c r="D29" s="40" t="s">
        <v>346</v>
      </c>
      <c r="E29" s="41" t="s">
        <v>343</v>
      </c>
      <c r="F29" s="42">
        <v>0.70683614999999989</v>
      </c>
      <c r="G29" s="43">
        <v>15.15801696488</v>
      </c>
      <c r="H29" s="43">
        <v>-10.365991887076923</v>
      </c>
      <c r="I29" s="44">
        <v>-15.130769230769232</v>
      </c>
      <c r="J29" s="45">
        <v>-17.73</v>
      </c>
      <c r="K29" s="46">
        <v>13.83</v>
      </c>
      <c r="L29" s="48">
        <v>5.1047180749049996</v>
      </c>
      <c r="M29" s="47">
        <v>43.175505050505052</v>
      </c>
      <c r="N29" s="47">
        <v>0.34343434343434343</v>
      </c>
      <c r="O29" s="47">
        <v>81.922348484848484</v>
      </c>
      <c r="P29" s="47">
        <v>0.12594696969696972</v>
      </c>
      <c r="S29" s="84"/>
      <c r="T29" s="84"/>
      <c r="V29" s="23"/>
      <c r="W29" s="23"/>
    </row>
    <row r="30" spans="1:23" ht="12.1" x14ac:dyDescent="0.2">
      <c r="A30" s="39" t="s">
        <v>183</v>
      </c>
      <c r="B30" s="39" t="s">
        <v>184</v>
      </c>
      <c r="C30" s="39" t="s">
        <v>185</v>
      </c>
      <c r="D30" s="40" t="s">
        <v>346</v>
      </c>
      <c r="E30" s="41" t="s">
        <v>343</v>
      </c>
      <c r="F30" s="42">
        <v>0.70601956999999993</v>
      </c>
      <c r="G30" s="43">
        <v>15.975143647513514</v>
      </c>
      <c r="H30" s="43">
        <v>-9.1072906417879409</v>
      </c>
      <c r="I30" s="44">
        <v>-15.5015694692904</v>
      </c>
      <c r="J30" s="45">
        <v>-18.920000000000002</v>
      </c>
      <c r="K30" s="46">
        <v>12.74</v>
      </c>
      <c r="L30" s="43" t="s">
        <v>67</v>
      </c>
      <c r="M30" s="47">
        <v>74.973544973544975</v>
      </c>
      <c r="N30" s="47">
        <v>1.4623015873015874</v>
      </c>
      <c r="O30" s="47">
        <v>104.9702380952381</v>
      </c>
      <c r="P30" s="47">
        <v>0.6071428571428571</v>
      </c>
      <c r="S30" s="84"/>
      <c r="T30" s="84"/>
      <c r="V30" s="23"/>
      <c r="W30" s="23"/>
    </row>
    <row r="31" spans="1:23" ht="12.1" x14ac:dyDescent="0.2">
      <c r="A31" s="39" t="s">
        <v>186</v>
      </c>
      <c r="B31" s="39" t="s">
        <v>143</v>
      </c>
      <c r="C31" s="39" t="s">
        <v>187</v>
      </c>
      <c r="D31" s="40" t="s">
        <v>347</v>
      </c>
      <c r="E31" s="41" t="s">
        <v>343</v>
      </c>
      <c r="F31" s="42">
        <v>0.70857040999999987</v>
      </c>
      <c r="G31" s="43">
        <v>15.985895314390271</v>
      </c>
      <c r="H31" s="43">
        <v>-9.090728783297287</v>
      </c>
      <c r="I31" s="44">
        <v>-14.467231961836614</v>
      </c>
      <c r="J31" s="45">
        <v>-19.399999999999999</v>
      </c>
      <c r="K31" s="46">
        <v>12.44</v>
      </c>
      <c r="L31" s="48">
        <v>6.8082437362429999</v>
      </c>
      <c r="M31" s="47">
        <v>79.552129221732756</v>
      </c>
      <c r="N31" s="47">
        <v>0.41054821341164949</v>
      </c>
      <c r="O31" s="47">
        <v>116.01505139500735</v>
      </c>
      <c r="P31" s="47">
        <v>0.17712922173274595</v>
      </c>
      <c r="S31" s="84"/>
      <c r="T31" s="84"/>
      <c r="V31" s="23"/>
      <c r="W31" s="23"/>
    </row>
    <row r="32" spans="1:23" ht="12.1" x14ac:dyDescent="0.2">
      <c r="A32" s="39" t="s">
        <v>188</v>
      </c>
      <c r="B32" s="39" t="s">
        <v>151</v>
      </c>
      <c r="C32" s="39" t="s">
        <v>144</v>
      </c>
      <c r="D32" s="40" t="s">
        <v>347</v>
      </c>
      <c r="E32" s="41" t="s">
        <v>345</v>
      </c>
      <c r="F32" s="42">
        <v>0.70699800000000002</v>
      </c>
      <c r="G32" s="43">
        <v>15.104258630496217</v>
      </c>
      <c r="H32" s="43">
        <v>-10.448801179530143</v>
      </c>
      <c r="I32" s="44">
        <v>-15.804064400715564</v>
      </c>
      <c r="J32" s="45">
        <v>-19.57</v>
      </c>
      <c r="K32" s="46">
        <v>12.33</v>
      </c>
      <c r="L32" s="48">
        <v>9.4672646799549991</v>
      </c>
      <c r="M32" s="47">
        <v>43.9</v>
      </c>
      <c r="N32" s="47">
        <v>9.4</v>
      </c>
      <c r="O32" s="47">
        <v>145.5</v>
      </c>
      <c r="P32" s="47">
        <v>0.4</v>
      </c>
      <c r="S32" s="23"/>
      <c r="V32" s="23"/>
      <c r="W32" s="23"/>
    </row>
    <row r="33" spans="1:24" ht="12.1" x14ac:dyDescent="0.2">
      <c r="A33" s="39" t="s">
        <v>189</v>
      </c>
      <c r="B33" s="39" t="s">
        <v>157</v>
      </c>
      <c r="C33" s="39" t="s">
        <v>144</v>
      </c>
      <c r="D33" s="40" t="s">
        <v>347</v>
      </c>
      <c r="E33" s="41" t="s">
        <v>345</v>
      </c>
      <c r="F33" s="42">
        <v>0.70873717999999986</v>
      </c>
      <c r="G33" s="43">
        <v>15.566580306196757</v>
      </c>
      <c r="H33" s="43">
        <v>-9.7366412644324285</v>
      </c>
      <c r="I33" s="44">
        <v>-14.028126416219441</v>
      </c>
      <c r="J33" s="45">
        <v>-17.87</v>
      </c>
      <c r="K33" s="46">
        <v>14.14</v>
      </c>
      <c r="L33" s="48">
        <v>9.2837052514699998</v>
      </c>
      <c r="M33" s="47">
        <v>111.25509959203262</v>
      </c>
      <c r="N33" s="47">
        <v>0.44876409887209007</v>
      </c>
      <c r="O33" s="47">
        <v>43.763498920086391</v>
      </c>
      <c r="P33" s="47">
        <v>0.51025917926565867</v>
      </c>
      <c r="S33" s="23"/>
      <c r="V33" s="23"/>
      <c r="W33" s="23"/>
    </row>
    <row r="34" spans="1:24" ht="12.1" x14ac:dyDescent="0.2">
      <c r="A34" s="39" t="s">
        <v>190</v>
      </c>
      <c r="B34" s="39" t="s">
        <v>191</v>
      </c>
      <c r="C34" s="39" t="s">
        <v>144</v>
      </c>
      <c r="D34" s="40" t="s">
        <v>347</v>
      </c>
      <c r="E34" s="41" t="s">
        <v>345</v>
      </c>
      <c r="F34" s="42">
        <v>0.70815508999999988</v>
      </c>
      <c r="G34" s="43">
        <v>15.115010297372974</v>
      </c>
      <c r="H34" s="43">
        <v>-10.432239321039496</v>
      </c>
      <c r="I34" s="44">
        <v>-16.340748956469888</v>
      </c>
      <c r="J34" s="45">
        <v>-18.190000000000001</v>
      </c>
      <c r="K34" s="46">
        <v>13.39</v>
      </c>
      <c r="L34" s="48">
        <v>8.5432851054069996</v>
      </c>
      <c r="M34" s="47">
        <v>80.898188937836508</v>
      </c>
      <c r="N34" s="47">
        <v>1.3576847772883016</v>
      </c>
      <c r="O34" s="47">
        <v>141.53817914831131</v>
      </c>
      <c r="P34" s="47">
        <v>0.23311306901615275</v>
      </c>
      <c r="S34" s="23"/>
      <c r="V34" s="23"/>
      <c r="W34" s="23"/>
    </row>
    <row r="35" spans="1:24" ht="12.1" x14ac:dyDescent="0.2">
      <c r="A35" s="39" t="s">
        <v>192</v>
      </c>
      <c r="B35" s="39" t="s">
        <v>153</v>
      </c>
      <c r="C35" s="39" t="s">
        <v>144</v>
      </c>
      <c r="D35" s="40" t="s">
        <v>67</v>
      </c>
      <c r="E35" s="41" t="s">
        <v>344</v>
      </c>
      <c r="F35" s="42">
        <v>0.70767486999999984</v>
      </c>
      <c r="G35" s="43">
        <v>15.523573638689731</v>
      </c>
      <c r="H35" s="43">
        <v>-9.8028886983950088</v>
      </c>
      <c r="I35" s="44">
        <v>-15.28689564698867</v>
      </c>
      <c r="J35" s="45">
        <v>-19.489999999999998</v>
      </c>
      <c r="K35" s="46">
        <v>11.76</v>
      </c>
      <c r="L35" s="48">
        <v>7.8409483534980007</v>
      </c>
      <c r="M35" s="47">
        <v>25.794544544544543</v>
      </c>
      <c r="N35" s="47">
        <v>0.13013013013013014</v>
      </c>
      <c r="O35" s="47">
        <v>98.611111111111114</v>
      </c>
      <c r="P35" s="47">
        <v>0.2177177177177177</v>
      </c>
      <c r="S35" s="23"/>
      <c r="V35" s="23"/>
      <c r="W35" s="23"/>
    </row>
    <row r="36" spans="1:24" ht="13.6" x14ac:dyDescent="0.2">
      <c r="A36" s="39" t="s">
        <v>193</v>
      </c>
      <c r="B36" s="39" t="s">
        <v>149</v>
      </c>
      <c r="C36" s="39" t="s">
        <v>144</v>
      </c>
      <c r="D36" s="40" t="s">
        <v>347</v>
      </c>
      <c r="E36" s="41" t="s">
        <v>343</v>
      </c>
      <c r="F36" s="42">
        <v>0.70777731999999982</v>
      </c>
      <c r="G36" s="43">
        <v>15.362298635538375</v>
      </c>
      <c r="H36" s="43">
        <v>-10.051316575754683</v>
      </c>
      <c r="I36" s="44">
        <v>-15.130769230769232</v>
      </c>
      <c r="J36" s="45">
        <v>-19.52</v>
      </c>
      <c r="K36" s="46">
        <v>11.05</v>
      </c>
      <c r="L36" s="48">
        <v>6.4753199032669997</v>
      </c>
      <c r="M36" s="47">
        <v>87.333333333333343</v>
      </c>
      <c r="N36" s="47">
        <v>0.61011904761904756</v>
      </c>
      <c r="O36" s="47">
        <v>75.598214285714292</v>
      </c>
      <c r="P36" s="47">
        <v>0.46249999999999997</v>
      </c>
      <c r="S36" s="23"/>
      <c r="T36" s="25"/>
      <c r="V36" s="23"/>
      <c r="W36" s="23"/>
    </row>
    <row r="37" spans="1:24" ht="12.1" x14ac:dyDescent="0.2">
      <c r="A37" s="39" t="s">
        <v>194</v>
      </c>
      <c r="B37" s="39" t="s">
        <v>151</v>
      </c>
      <c r="C37" s="39" t="s">
        <v>144</v>
      </c>
      <c r="D37" s="40" t="s">
        <v>347</v>
      </c>
      <c r="E37" s="41" t="s">
        <v>343</v>
      </c>
      <c r="F37" s="42">
        <v>0.7080040299999999</v>
      </c>
      <c r="G37" s="43">
        <v>15.330043634908106</v>
      </c>
      <c r="H37" s="43">
        <v>-10.101002151226609</v>
      </c>
      <c r="I37" s="44">
        <v>-15.4235062611807</v>
      </c>
      <c r="J37" s="45">
        <v>-17.760000000000002</v>
      </c>
      <c r="K37" s="46">
        <v>12.91</v>
      </c>
      <c r="L37" s="48">
        <v>11.4348555288725</v>
      </c>
      <c r="M37" s="47">
        <v>50.38866026520347</v>
      </c>
      <c r="N37" s="47">
        <v>3.118998628257887</v>
      </c>
      <c r="O37" s="47">
        <v>88.331618655692736</v>
      </c>
      <c r="P37" s="47">
        <v>0.30264060356652944</v>
      </c>
      <c r="T37" s="20"/>
      <c r="U37" s="20"/>
      <c r="V37" s="26"/>
      <c r="W37" s="23"/>
    </row>
    <row r="38" spans="1:24" x14ac:dyDescent="0.25">
      <c r="A38" s="49" t="s">
        <v>195</v>
      </c>
      <c r="B38" s="39" t="s">
        <v>348</v>
      </c>
      <c r="C38" s="39" t="s">
        <v>348</v>
      </c>
      <c r="D38" s="50" t="s">
        <v>347</v>
      </c>
      <c r="E38" s="50" t="s">
        <v>343</v>
      </c>
      <c r="F38" s="42">
        <v>0.70905099999999999</v>
      </c>
      <c r="G38" s="51" t="s">
        <v>67</v>
      </c>
      <c r="H38" s="51" t="s">
        <v>67</v>
      </c>
      <c r="I38" s="51" t="s">
        <v>67</v>
      </c>
      <c r="J38" s="45">
        <v>-19.7</v>
      </c>
      <c r="K38" s="46">
        <v>7.5</v>
      </c>
      <c r="L38" s="43" t="s">
        <v>67</v>
      </c>
      <c r="M38" s="51" t="s">
        <v>67</v>
      </c>
      <c r="N38" s="47" t="s">
        <v>67</v>
      </c>
      <c r="O38" s="47" t="s">
        <v>67</v>
      </c>
      <c r="P38" s="47" t="s">
        <v>67</v>
      </c>
      <c r="T38" s="20"/>
      <c r="U38" s="20"/>
      <c r="V38" s="26"/>
      <c r="W38" s="23"/>
    </row>
    <row r="39" spans="1:24" x14ac:dyDescent="0.25">
      <c r="A39" s="50" t="s">
        <v>196</v>
      </c>
      <c r="B39" s="39" t="s">
        <v>67</v>
      </c>
      <c r="C39" s="39" t="s">
        <v>144</v>
      </c>
      <c r="D39" s="50" t="s">
        <v>347</v>
      </c>
      <c r="E39" s="50" t="s">
        <v>343</v>
      </c>
      <c r="F39" s="42" t="s">
        <v>67</v>
      </c>
      <c r="G39" s="51" t="s">
        <v>67</v>
      </c>
      <c r="H39" s="51" t="s">
        <v>67</v>
      </c>
      <c r="I39" s="51" t="s">
        <v>67</v>
      </c>
      <c r="J39" s="52">
        <v>-20.97</v>
      </c>
      <c r="K39" s="53">
        <v>6.57</v>
      </c>
      <c r="L39" s="43">
        <v>8.5299999999999994</v>
      </c>
      <c r="M39" s="51" t="s">
        <v>67</v>
      </c>
      <c r="N39" s="47" t="s">
        <v>67</v>
      </c>
      <c r="O39" s="47" t="s">
        <v>67</v>
      </c>
      <c r="P39" s="47" t="s">
        <v>67</v>
      </c>
      <c r="T39" s="20"/>
      <c r="U39" s="20"/>
      <c r="V39" s="20"/>
    </row>
    <row r="40" spans="1:24" x14ac:dyDescent="0.25">
      <c r="A40" s="50" t="s">
        <v>197</v>
      </c>
      <c r="B40" s="39" t="s">
        <v>67</v>
      </c>
      <c r="C40" s="39" t="s">
        <v>144</v>
      </c>
      <c r="D40" s="50" t="s">
        <v>347</v>
      </c>
      <c r="E40" s="50" t="s">
        <v>345</v>
      </c>
      <c r="F40" s="42" t="s">
        <v>67</v>
      </c>
      <c r="G40" s="51" t="s">
        <v>67</v>
      </c>
      <c r="H40" s="51" t="s">
        <v>67</v>
      </c>
      <c r="I40" s="51" t="s">
        <v>67</v>
      </c>
      <c r="J40" s="52">
        <v>-20.67</v>
      </c>
      <c r="K40" s="53">
        <v>8.81</v>
      </c>
      <c r="L40" s="43">
        <v>7.7</v>
      </c>
      <c r="M40" s="51" t="s">
        <v>67</v>
      </c>
      <c r="N40" s="47" t="s">
        <v>67</v>
      </c>
      <c r="O40" s="47" t="s">
        <v>67</v>
      </c>
      <c r="P40" s="47" t="s">
        <v>67</v>
      </c>
      <c r="T40" s="20"/>
      <c r="U40" s="20"/>
      <c r="V40" s="20"/>
    </row>
    <row r="41" spans="1:24" x14ac:dyDescent="0.2">
      <c r="A41" s="49" t="s">
        <v>198</v>
      </c>
      <c r="B41" s="39" t="s">
        <v>348</v>
      </c>
      <c r="C41" s="39" t="s">
        <v>348</v>
      </c>
      <c r="D41" s="50" t="s">
        <v>347</v>
      </c>
      <c r="E41" s="50" t="s">
        <v>345</v>
      </c>
      <c r="F41" s="42">
        <v>0.70590600000000003</v>
      </c>
      <c r="G41" s="51" t="s">
        <v>67</v>
      </c>
      <c r="H41" s="51" t="s">
        <v>67</v>
      </c>
      <c r="I41" s="51" t="s">
        <v>67</v>
      </c>
      <c r="J41" s="54">
        <v>-19.84</v>
      </c>
      <c r="K41" s="55">
        <v>7.2</v>
      </c>
      <c r="L41" s="43" t="s">
        <v>67</v>
      </c>
      <c r="M41" s="51" t="s">
        <v>67</v>
      </c>
      <c r="N41" s="51" t="s">
        <v>67</v>
      </c>
      <c r="O41" s="51" t="s">
        <v>67</v>
      </c>
      <c r="P41" s="51" t="s">
        <v>67</v>
      </c>
    </row>
    <row r="42" spans="1:24" x14ac:dyDescent="0.2">
      <c r="A42" s="49" t="s">
        <v>199</v>
      </c>
      <c r="B42" s="39" t="s">
        <v>348</v>
      </c>
      <c r="C42" s="39" t="s">
        <v>348</v>
      </c>
      <c r="D42" s="50" t="s">
        <v>347</v>
      </c>
      <c r="E42" s="50" t="s">
        <v>343</v>
      </c>
      <c r="F42" s="42">
        <v>0.70562000000000002</v>
      </c>
      <c r="G42" s="51" t="s">
        <v>67</v>
      </c>
      <c r="H42" s="51" t="s">
        <v>67</v>
      </c>
      <c r="I42" s="51" t="s">
        <v>67</v>
      </c>
      <c r="J42" s="54">
        <v>-19.149999999999999</v>
      </c>
      <c r="K42" s="55">
        <v>7.6</v>
      </c>
      <c r="L42" s="43" t="s">
        <v>67</v>
      </c>
      <c r="M42" s="51" t="s">
        <v>67</v>
      </c>
      <c r="N42" s="51" t="s">
        <v>67</v>
      </c>
      <c r="O42" s="51" t="s">
        <v>67</v>
      </c>
      <c r="P42" s="51" t="s">
        <v>67</v>
      </c>
    </row>
    <row r="43" spans="1:24" x14ac:dyDescent="0.2">
      <c r="A43" s="49" t="s">
        <v>200</v>
      </c>
      <c r="B43" s="39" t="s">
        <v>348</v>
      </c>
      <c r="C43" s="39" t="s">
        <v>348</v>
      </c>
      <c r="D43" s="50" t="s">
        <v>347</v>
      </c>
      <c r="E43" s="50" t="s">
        <v>343</v>
      </c>
      <c r="F43" s="42">
        <v>0.70615300000000003</v>
      </c>
      <c r="G43" s="51" t="s">
        <v>67</v>
      </c>
      <c r="H43" s="51" t="s">
        <v>67</v>
      </c>
      <c r="I43" s="51" t="s">
        <v>67</v>
      </c>
      <c r="J43" s="54">
        <v>-19.61</v>
      </c>
      <c r="K43" s="55">
        <v>7.6</v>
      </c>
      <c r="L43" s="43" t="s">
        <v>67</v>
      </c>
      <c r="M43" s="51" t="s">
        <v>67</v>
      </c>
      <c r="N43" s="51" t="s">
        <v>67</v>
      </c>
      <c r="O43" s="51" t="s">
        <v>67</v>
      </c>
      <c r="P43" s="51" t="s">
        <v>67</v>
      </c>
    </row>
    <row r="44" spans="1:24" x14ac:dyDescent="0.25">
      <c r="A44" s="50" t="s">
        <v>201</v>
      </c>
      <c r="B44" s="39" t="s">
        <v>348</v>
      </c>
      <c r="C44" s="39" t="s">
        <v>144</v>
      </c>
      <c r="D44" s="50" t="s">
        <v>347</v>
      </c>
      <c r="E44" s="50" t="s">
        <v>343</v>
      </c>
      <c r="F44" s="42">
        <v>0.70754300000000003</v>
      </c>
      <c r="G44" s="51" t="s">
        <v>67</v>
      </c>
      <c r="H44" s="51" t="s">
        <v>67</v>
      </c>
      <c r="I44" s="51" t="s">
        <v>67</v>
      </c>
      <c r="J44" s="52">
        <v>-21.04</v>
      </c>
      <c r="K44" s="53">
        <v>6.71</v>
      </c>
      <c r="L44" s="43">
        <v>11.45</v>
      </c>
      <c r="M44" s="51" t="s">
        <v>67</v>
      </c>
      <c r="N44" s="51" t="s">
        <v>67</v>
      </c>
      <c r="O44" s="51" t="s">
        <v>67</v>
      </c>
      <c r="P44" s="51" t="s">
        <v>67</v>
      </c>
      <c r="T44" s="22"/>
      <c r="U44" s="22"/>
    </row>
    <row r="45" spans="1:24" x14ac:dyDescent="0.25">
      <c r="A45" s="50" t="s">
        <v>202</v>
      </c>
      <c r="B45" s="39" t="s">
        <v>348</v>
      </c>
      <c r="C45" s="39" t="s">
        <v>144</v>
      </c>
      <c r="D45" s="50" t="s">
        <v>347</v>
      </c>
      <c r="E45" s="50" t="s">
        <v>343</v>
      </c>
      <c r="F45" s="42">
        <v>0.706619</v>
      </c>
      <c r="G45" s="51" t="s">
        <v>67</v>
      </c>
      <c r="H45" s="51" t="s">
        <v>67</v>
      </c>
      <c r="I45" s="51" t="s">
        <v>67</v>
      </c>
      <c r="J45" s="52">
        <v>-21.15</v>
      </c>
      <c r="K45" s="53">
        <v>8.74</v>
      </c>
      <c r="L45" s="43">
        <v>9.59</v>
      </c>
      <c r="M45" s="51" t="s">
        <v>67</v>
      </c>
      <c r="N45" s="51" t="s">
        <v>67</v>
      </c>
      <c r="O45" s="51" t="s">
        <v>67</v>
      </c>
      <c r="P45" s="51" t="s">
        <v>67</v>
      </c>
      <c r="Q45" s="27"/>
      <c r="R45" s="27"/>
      <c r="S45" s="27"/>
      <c r="T45" s="22"/>
      <c r="U45" s="22"/>
    </row>
    <row r="46" spans="1:24" x14ac:dyDescent="0.25">
      <c r="A46" s="49" t="s">
        <v>203</v>
      </c>
      <c r="B46" s="39" t="s">
        <v>348</v>
      </c>
      <c r="C46" s="39" t="s">
        <v>348</v>
      </c>
      <c r="D46" s="50" t="s">
        <v>346</v>
      </c>
      <c r="E46" s="50" t="s">
        <v>343</v>
      </c>
      <c r="F46" s="42">
        <v>0.70609599999999995</v>
      </c>
      <c r="G46" s="51" t="s">
        <v>67</v>
      </c>
      <c r="H46" s="51" t="s">
        <v>67</v>
      </c>
      <c r="I46" s="51" t="s">
        <v>67</v>
      </c>
      <c r="J46" s="52">
        <v>-19.7</v>
      </c>
      <c r="K46" s="53">
        <v>6.8</v>
      </c>
      <c r="L46" s="43" t="s">
        <v>67</v>
      </c>
      <c r="M46" s="51" t="s">
        <v>67</v>
      </c>
      <c r="N46" s="51" t="s">
        <v>67</v>
      </c>
      <c r="O46" s="51" t="s">
        <v>67</v>
      </c>
      <c r="P46" s="51" t="s">
        <v>67</v>
      </c>
      <c r="Q46" s="27"/>
      <c r="R46" s="27"/>
      <c r="S46" s="27"/>
      <c r="T46" s="22"/>
      <c r="U46" s="22"/>
      <c r="X46" s="21"/>
    </row>
    <row r="47" spans="1:24" x14ac:dyDescent="0.25">
      <c r="A47" s="50" t="s">
        <v>204</v>
      </c>
      <c r="B47" s="39" t="s">
        <v>67</v>
      </c>
      <c r="C47" s="39" t="s">
        <v>144</v>
      </c>
      <c r="D47" s="50" t="s">
        <v>346</v>
      </c>
      <c r="E47" s="50" t="s">
        <v>343</v>
      </c>
      <c r="F47" s="42" t="s">
        <v>67</v>
      </c>
      <c r="G47" s="51" t="s">
        <v>67</v>
      </c>
      <c r="H47" s="51" t="s">
        <v>67</v>
      </c>
      <c r="I47" s="51" t="s">
        <v>67</v>
      </c>
      <c r="J47" s="52">
        <v>-21.46</v>
      </c>
      <c r="K47" s="53">
        <v>7.11</v>
      </c>
      <c r="L47" s="43">
        <v>9.52</v>
      </c>
      <c r="M47" s="51" t="s">
        <v>67</v>
      </c>
      <c r="N47" s="51" t="s">
        <v>67</v>
      </c>
      <c r="O47" s="51" t="s">
        <v>67</v>
      </c>
      <c r="P47" s="51" t="s">
        <v>67</v>
      </c>
      <c r="Q47" s="27"/>
      <c r="R47" s="27"/>
      <c r="S47" s="27"/>
      <c r="T47" s="30"/>
      <c r="U47" s="30"/>
    </row>
    <row r="48" spans="1:24" x14ac:dyDescent="0.25">
      <c r="A48" s="50" t="s">
        <v>205</v>
      </c>
      <c r="B48" s="39" t="s">
        <v>348</v>
      </c>
      <c r="C48" s="39" t="s">
        <v>144</v>
      </c>
      <c r="D48" s="50" t="s">
        <v>346</v>
      </c>
      <c r="E48" s="50" t="s">
        <v>345</v>
      </c>
      <c r="F48" s="42">
        <v>0.70684599999999997</v>
      </c>
      <c r="G48" s="51" t="s">
        <v>67</v>
      </c>
      <c r="H48" s="51" t="s">
        <v>67</v>
      </c>
      <c r="I48" s="51" t="s">
        <v>67</v>
      </c>
      <c r="J48" s="52">
        <v>-21.38</v>
      </c>
      <c r="K48" s="53">
        <v>8.75</v>
      </c>
      <c r="L48" s="43">
        <v>8.1199999999999992</v>
      </c>
      <c r="M48" s="51" t="s">
        <v>67</v>
      </c>
      <c r="N48" s="51" t="s">
        <v>67</v>
      </c>
      <c r="O48" s="51" t="s">
        <v>67</v>
      </c>
      <c r="P48" s="51" t="s">
        <v>67</v>
      </c>
      <c r="Q48" s="27"/>
      <c r="R48" s="27"/>
      <c r="S48" s="27"/>
      <c r="T48" s="31"/>
      <c r="U48" s="31"/>
    </row>
    <row r="49" spans="1:24" x14ac:dyDescent="0.25">
      <c r="A49" s="50" t="s">
        <v>206</v>
      </c>
      <c r="B49" s="39" t="s">
        <v>67</v>
      </c>
      <c r="C49" s="39" t="s">
        <v>144</v>
      </c>
      <c r="D49" s="50" t="s">
        <v>346</v>
      </c>
      <c r="E49" s="50" t="s">
        <v>345</v>
      </c>
      <c r="F49" s="42" t="s">
        <v>67</v>
      </c>
      <c r="G49" s="51" t="s">
        <v>67</v>
      </c>
      <c r="H49" s="51" t="s">
        <v>67</v>
      </c>
      <c r="I49" s="51" t="s">
        <v>67</v>
      </c>
      <c r="J49" s="52">
        <v>-20.260000000000002</v>
      </c>
      <c r="K49" s="53">
        <v>9.08</v>
      </c>
      <c r="L49" s="43">
        <v>8.81</v>
      </c>
      <c r="M49" s="51" t="s">
        <v>67</v>
      </c>
      <c r="N49" s="51" t="s">
        <v>67</v>
      </c>
      <c r="O49" s="51" t="s">
        <v>67</v>
      </c>
      <c r="P49" s="51" t="s">
        <v>67</v>
      </c>
      <c r="Q49" s="27"/>
      <c r="R49" s="27"/>
      <c r="S49" s="27"/>
      <c r="T49" s="31"/>
      <c r="U49" s="31"/>
    </row>
    <row r="50" spans="1:24" x14ac:dyDescent="0.25">
      <c r="A50" s="50" t="s">
        <v>207</v>
      </c>
      <c r="B50" s="39" t="s">
        <v>348</v>
      </c>
      <c r="C50" s="39" t="s">
        <v>144</v>
      </c>
      <c r="D50" s="50" t="s">
        <v>346</v>
      </c>
      <c r="E50" s="50" t="s">
        <v>343</v>
      </c>
      <c r="F50" s="42">
        <v>0.70900099999999999</v>
      </c>
      <c r="G50" s="51" t="s">
        <v>67</v>
      </c>
      <c r="H50" s="51" t="s">
        <v>67</v>
      </c>
      <c r="I50" s="51" t="s">
        <v>67</v>
      </c>
      <c r="J50" s="52">
        <v>-20.64</v>
      </c>
      <c r="K50" s="53">
        <v>7.92</v>
      </c>
      <c r="L50" s="43">
        <v>9.1</v>
      </c>
      <c r="M50" s="51" t="s">
        <v>67</v>
      </c>
      <c r="N50" s="51" t="s">
        <v>67</v>
      </c>
      <c r="O50" s="51" t="s">
        <v>67</v>
      </c>
      <c r="P50" s="51" t="s">
        <v>67</v>
      </c>
      <c r="Q50" s="27"/>
      <c r="S50" s="27"/>
      <c r="T50" s="31"/>
      <c r="U50" s="31"/>
    </row>
    <row r="51" spans="1:24" x14ac:dyDescent="0.25">
      <c r="A51" s="49" t="s">
        <v>208</v>
      </c>
      <c r="B51" s="39" t="s">
        <v>348</v>
      </c>
      <c r="C51" s="39" t="s">
        <v>348</v>
      </c>
      <c r="D51" s="50" t="s">
        <v>346</v>
      </c>
      <c r="E51" s="50" t="s">
        <v>343</v>
      </c>
      <c r="F51" s="42">
        <v>0.70608000000000004</v>
      </c>
      <c r="G51" s="51" t="s">
        <v>67</v>
      </c>
      <c r="H51" s="51" t="s">
        <v>67</v>
      </c>
      <c r="I51" s="51" t="s">
        <v>67</v>
      </c>
      <c r="J51" s="52">
        <v>-19.510000000000002</v>
      </c>
      <c r="K51" s="53">
        <v>7</v>
      </c>
      <c r="L51" s="43" t="s">
        <v>67</v>
      </c>
      <c r="M51" s="51" t="s">
        <v>67</v>
      </c>
      <c r="N51" s="51" t="s">
        <v>67</v>
      </c>
      <c r="O51" s="51" t="s">
        <v>67</v>
      </c>
      <c r="P51" s="51" t="s">
        <v>67</v>
      </c>
      <c r="Q51" s="27"/>
      <c r="T51" s="29"/>
      <c r="U51" s="30"/>
      <c r="X51" s="21"/>
    </row>
    <row r="52" spans="1:24" x14ac:dyDescent="0.25">
      <c r="A52" s="49" t="s">
        <v>209</v>
      </c>
      <c r="B52" s="39" t="s">
        <v>348</v>
      </c>
      <c r="C52" s="39" t="s">
        <v>348</v>
      </c>
      <c r="D52" s="50" t="s">
        <v>347</v>
      </c>
      <c r="E52" s="50" t="s">
        <v>343</v>
      </c>
      <c r="F52" s="42">
        <v>0.70972199999999996</v>
      </c>
      <c r="G52" s="51" t="s">
        <v>67</v>
      </c>
      <c r="H52" s="51" t="s">
        <v>67</v>
      </c>
      <c r="I52" s="51" t="s">
        <v>67</v>
      </c>
      <c r="J52" s="52">
        <v>-19.86</v>
      </c>
      <c r="K52" s="53">
        <v>10.5</v>
      </c>
      <c r="L52" s="43" t="s">
        <v>67</v>
      </c>
      <c r="M52" s="51" t="s">
        <v>67</v>
      </c>
      <c r="N52" s="51" t="s">
        <v>67</v>
      </c>
      <c r="O52" s="51" t="s">
        <v>67</v>
      </c>
      <c r="P52" s="51" t="s">
        <v>67</v>
      </c>
      <c r="Q52" s="27"/>
      <c r="R52" s="27"/>
      <c r="S52" s="27"/>
      <c r="T52" s="30"/>
      <c r="U52" s="30"/>
      <c r="X52" s="21"/>
    </row>
    <row r="53" spans="1:24" x14ac:dyDescent="0.25">
      <c r="A53" s="49" t="s">
        <v>210</v>
      </c>
      <c r="B53" s="39" t="s">
        <v>348</v>
      </c>
      <c r="C53" s="39" t="s">
        <v>348</v>
      </c>
      <c r="D53" s="50" t="s">
        <v>346</v>
      </c>
      <c r="E53" s="50" t="s">
        <v>345</v>
      </c>
      <c r="F53" s="42">
        <v>0.70703800000000006</v>
      </c>
      <c r="G53" s="51" t="s">
        <v>67</v>
      </c>
      <c r="H53" s="51" t="s">
        <v>67</v>
      </c>
      <c r="I53" s="51" t="s">
        <v>67</v>
      </c>
      <c r="J53" s="52">
        <v>-19.73</v>
      </c>
      <c r="K53" s="53">
        <v>7.8</v>
      </c>
      <c r="L53" s="43" t="s">
        <v>67</v>
      </c>
      <c r="M53" s="51" t="s">
        <v>67</v>
      </c>
      <c r="N53" s="51" t="s">
        <v>67</v>
      </c>
      <c r="O53" s="51" t="s">
        <v>67</v>
      </c>
      <c r="P53" s="51" t="s">
        <v>67</v>
      </c>
      <c r="Q53" s="27"/>
      <c r="R53" s="27"/>
      <c r="S53" s="27"/>
      <c r="T53" s="30"/>
      <c r="U53" s="30"/>
      <c r="X53" s="21"/>
    </row>
    <row r="54" spans="1:24" x14ac:dyDescent="0.25">
      <c r="A54" s="50" t="s">
        <v>211</v>
      </c>
      <c r="B54" s="39" t="s">
        <v>67</v>
      </c>
      <c r="C54" s="39" t="s">
        <v>144</v>
      </c>
      <c r="D54" s="50" t="s">
        <v>346</v>
      </c>
      <c r="E54" s="50" t="s">
        <v>343</v>
      </c>
      <c r="F54" s="42" t="s">
        <v>67</v>
      </c>
      <c r="G54" s="51" t="s">
        <v>67</v>
      </c>
      <c r="H54" s="51" t="s">
        <v>67</v>
      </c>
      <c r="I54" s="51" t="s">
        <v>67</v>
      </c>
      <c r="J54" s="52">
        <v>-21.28</v>
      </c>
      <c r="K54" s="53">
        <v>7.92</v>
      </c>
      <c r="L54" s="43">
        <v>8.1944138610086465</v>
      </c>
      <c r="M54" s="51" t="s">
        <v>67</v>
      </c>
      <c r="N54" s="51" t="s">
        <v>67</v>
      </c>
      <c r="O54" s="51" t="s">
        <v>67</v>
      </c>
      <c r="P54" s="51" t="s">
        <v>67</v>
      </c>
      <c r="Q54" s="27"/>
      <c r="R54" s="27"/>
      <c r="S54" s="27"/>
      <c r="T54" s="30"/>
      <c r="U54" s="30"/>
    </row>
    <row r="55" spans="1:24" x14ac:dyDescent="0.25">
      <c r="A55" s="50" t="s">
        <v>212</v>
      </c>
      <c r="B55" s="39" t="s">
        <v>348</v>
      </c>
      <c r="C55" s="39" t="s">
        <v>144</v>
      </c>
      <c r="D55" s="50" t="s">
        <v>346</v>
      </c>
      <c r="E55" s="50" t="s">
        <v>343</v>
      </c>
      <c r="F55" s="42">
        <v>0.70652800000000004</v>
      </c>
      <c r="G55" s="51" t="s">
        <v>67</v>
      </c>
      <c r="H55" s="51" t="s">
        <v>67</v>
      </c>
      <c r="I55" s="51" t="s">
        <v>67</v>
      </c>
      <c r="J55" s="52">
        <v>-21.42</v>
      </c>
      <c r="K55" s="53">
        <v>8.0399999999999991</v>
      </c>
      <c r="L55" s="43">
        <v>8.6</v>
      </c>
      <c r="M55" s="51" t="s">
        <v>67</v>
      </c>
      <c r="N55" s="51" t="s">
        <v>67</v>
      </c>
      <c r="O55" s="51" t="s">
        <v>67</v>
      </c>
      <c r="P55" s="51" t="s">
        <v>67</v>
      </c>
      <c r="Q55" s="27"/>
      <c r="R55" s="27"/>
      <c r="S55" s="27"/>
      <c r="T55" s="31"/>
      <c r="U55" s="31"/>
    </row>
    <row r="56" spans="1:24" x14ac:dyDescent="0.25">
      <c r="A56" s="50" t="s">
        <v>213</v>
      </c>
      <c r="B56" s="39" t="s">
        <v>67</v>
      </c>
      <c r="C56" s="39" t="s">
        <v>214</v>
      </c>
      <c r="D56" s="50" t="s">
        <v>346</v>
      </c>
      <c r="E56" s="50" t="s">
        <v>343</v>
      </c>
      <c r="F56" s="42" t="s">
        <v>67</v>
      </c>
      <c r="G56" s="51" t="s">
        <v>67</v>
      </c>
      <c r="H56" s="51" t="s">
        <v>67</v>
      </c>
      <c r="I56" s="51" t="s">
        <v>67</v>
      </c>
      <c r="J56" s="52">
        <v>-21.56</v>
      </c>
      <c r="K56" s="53">
        <v>8.0500000000000007</v>
      </c>
      <c r="L56" s="43">
        <v>13.74</v>
      </c>
      <c r="M56" s="51" t="s">
        <v>67</v>
      </c>
      <c r="N56" s="51" t="s">
        <v>67</v>
      </c>
      <c r="O56" s="51" t="s">
        <v>67</v>
      </c>
      <c r="P56" s="51" t="s">
        <v>67</v>
      </c>
      <c r="Q56" s="27"/>
      <c r="R56" s="27"/>
      <c r="S56" s="27"/>
      <c r="T56" s="31"/>
      <c r="U56" s="31"/>
    </row>
    <row r="57" spans="1:24" x14ac:dyDescent="0.25">
      <c r="A57" s="49" t="s">
        <v>215</v>
      </c>
      <c r="B57" s="39" t="s">
        <v>348</v>
      </c>
      <c r="C57" s="39" t="s">
        <v>348</v>
      </c>
      <c r="D57" s="50" t="s">
        <v>346</v>
      </c>
      <c r="E57" s="50" t="s">
        <v>345</v>
      </c>
      <c r="F57" s="42">
        <v>0.70682400000000001</v>
      </c>
      <c r="G57" s="51" t="s">
        <v>67</v>
      </c>
      <c r="H57" s="51" t="s">
        <v>67</v>
      </c>
      <c r="I57" s="51" t="s">
        <v>67</v>
      </c>
      <c r="J57" s="52">
        <v>-19.78</v>
      </c>
      <c r="K57" s="53">
        <v>6.9</v>
      </c>
      <c r="L57" s="43" t="s">
        <v>67</v>
      </c>
      <c r="M57" s="51" t="s">
        <v>67</v>
      </c>
      <c r="N57" s="51" t="s">
        <v>67</v>
      </c>
      <c r="O57" s="51" t="s">
        <v>67</v>
      </c>
      <c r="P57" s="51" t="s">
        <v>67</v>
      </c>
      <c r="Q57" s="27"/>
      <c r="S57" s="27"/>
      <c r="T57" s="31"/>
      <c r="U57" s="31"/>
    </row>
    <row r="58" spans="1:24" x14ac:dyDescent="0.25">
      <c r="A58" s="50" t="s">
        <v>216</v>
      </c>
      <c r="B58" s="39" t="s">
        <v>348</v>
      </c>
      <c r="C58" s="39" t="s">
        <v>144</v>
      </c>
      <c r="D58" s="50" t="s">
        <v>346</v>
      </c>
      <c r="E58" s="50" t="s">
        <v>343</v>
      </c>
      <c r="F58" s="42">
        <v>0.70614100000000002</v>
      </c>
      <c r="G58" s="51" t="s">
        <v>67</v>
      </c>
      <c r="H58" s="51" t="s">
        <v>67</v>
      </c>
      <c r="I58" s="51" t="s">
        <v>67</v>
      </c>
      <c r="J58" s="52">
        <v>-21.44</v>
      </c>
      <c r="K58" s="53">
        <v>8.0399999999999991</v>
      </c>
      <c r="L58" s="43">
        <v>9.1739795380879983</v>
      </c>
      <c r="M58" s="51" t="s">
        <v>67</v>
      </c>
      <c r="N58" s="51" t="s">
        <v>67</v>
      </c>
      <c r="O58" s="51" t="s">
        <v>67</v>
      </c>
      <c r="P58" s="51" t="s">
        <v>67</v>
      </c>
      <c r="Q58" s="32"/>
      <c r="S58" s="33"/>
      <c r="T58" s="30"/>
      <c r="U58" s="30"/>
    </row>
    <row r="59" spans="1:24" x14ac:dyDescent="0.25">
      <c r="A59" s="50" t="s">
        <v>217</v>
      </c>
      <c r="B59" s="39" t="s">
        <v>67</v>
      </c>
      <c r="C59" s="39" t="s">
        <v>144</v>
      </c>
      <c r="D59" s="50" t="s">
        <v>347</v>
      </c>
      <c r="E59" s="50" t="s">
        <v>343</v>
      </c>
      <c r="F59" s="42" t="s">
        <v>67</v>
      </c>
      <c r="G59" s="51" t="s">
        <v>67</v>
      </c>
      <c r="H59" s="51" t="s">
        <v>67</v>
      </c>
      <c r="I59" s="51" t="s">
        <v>67</v>
      </c>
      <c r="J59" s="52">
        <v>-21.06</v>
      </c>
      <c r="K59" s="53">
        <v>7.28</v>
      </c>
      <c r="L59" s="43">
        <v>11.44</v>
      </c>
      <c r="M59" s="51" t="s">
        <v>67</v>
      </c>
      <c r="N59" s="51" t="s">
        <v>67</v>
      </c>
      <c r="O59" s="51" t="s">
        <v>67</v>
      </c>
      <c r="P59" s="51" t="s">
        <v>67</v>
      </c>
      <c r="Q59" s="27"/>
      <c r="R59" s="27"/>
      <c r="S59" s="27"/>
      <c r="T59" s="30"/>
      <c r="U59" s="30"/>
    </row>
    <row r="60" spans="1:24" x14ac:dyDescent="0.25">
      <c r="A60" s="50" t="s">
        <v>218</v>
      </c>
      <c r="B60" s="39" t="s">
        <v>67</v>
      </c>
      <c r="C60" s="39" t="s">
        <v>144</v>
      </c>
      <c r="D60" s="50" t="s">
        <v>347</v>
      </c>
      <c r="E60" s="50" t="s">
        <v>345</v>
      </c>
      <c r="F60" s="42" t="s">
        <v>67</v>
      </c>
      <c r="G60" s="51" t="s">
        <v>67</v>
      </c>
      <c r="H60" s="51" t="s">
        <v>67</v>
      </c>
      <c r="I60" s="51" t="s">
        <v>67</v>
      </c>
      <c r="J60" s="52">
        <v>-21.29</v>
      </c>
      <c r="K60" s="53">
        <v>6.95</v>
      </c>
      <c r="L60" s="43">
        <v>7.68</v>
      </c>
      <c r="M60" s="51" t="s">
        <v>67</v>
      </c>
      <c r="N60" s="51" t="s">
        <v>67</v>
      </c>
      <c r="O60" s="51" t="s">
        <v>67</v>
      </c>
      <c r="P60" s="51" t="s">
        <v>67</v>
      </c>
      <c r="Q60" s="27"/>
      <c r="R60" s="27"/>
      <c r="S60" s="27"/>
      <c r="T60" s="30"/>
      <c r="U60" s="30"/>
    </row>
    <row r="61" spans="1:24" x14ac:dyDescent="0.25">
      <c r="A61" s="56" t="s">
        <v>219</v>
      </c>
      <c r="B61" s="39" t="s">
        <v>348</v>
      </c>
      <c r="C61" s="39" t="s">
        <v>348</v>
      </c>
      <c r="D61" s="57" t="s">
        <v>346</v>
      </c>
      <c r="E61" s="57" t="s">
        <v>343</v>
      </c>
      <c r="F61" s="42">
        <v>0.70718000000000003</v>
      </c>
      <c r="G61" s="51" t="s">
        <v>67</v>
      </c>
      <c r="H61" s="51" t="s">
        <v>67</v>
      </c>
      <c r="I61" s="51" t="s">
        <v>67</v>
      </c>
      <c r="J61" s="43">
        <v>-19.350000000000001</v>
      </c>
      <c r="K61" s="43">
        <v>7.4</v>
      </c>
      <c r="L61" s="43" t="s">
        <v>67</v>
      </c>
      <c r="M61" s="51" t="s">
        <v>67</v>
      </c>
      <c r="N61" s="51" t="s">
        <v>67</v>
      </c>
      <c r="O61" s="51" t="s">
        <v>67</v>
      </c>
      <c r="P61" s="51" t="s">
        <v>67</v>
      </c>
      <c r="Q61" s="27"/>
      <c r="R61" s="27"/>
      <c r="S61" s="27"/>
      <c r="T61" s="30"/>
      <c r="U61" s="30"/>
    </row>
    <row r="62" spans="1:24" x14ac:dyDescent="0.25">
      <c r="A62" s="102"/>
      <c r="B62" s="103"/>
      <c r="C62" s="103"/>
      <c r="D62" s="103"/>
      <c r="E62" s="103"/>
      <c r="F62" s="103"/>
      <c r="G62" s="103"/>
      <c r="H62" s="103"/>
      <c r="I62" s="103"/>
      <c r="J62" s="103"/>
      <c r="K62" s="103"/>
      <c r="L62" s="103"/>
      <c r="M62" s="103"/>
      <c r="N62" s="103"/>
      <c r="O62" s="103"/>
      <c r="P62" s="104"/>
      <c r="Q62" s="27"/>
      <c r="R62" s="27"/>
      <c r="S62" s="27"/>
      <c r="T62" s="31"/>
      <c r="U62" s="31"/>
    </row>
    <row r="63" spans="1:24" ht="51.8" customHeight="1" x14ac:dyDescent="0.25">
      <c r="A63" s="99" t="s">
        <v>381</v>
      </c>
      <c r="B63" s="100"/>
      <c r="C63" s="100"/>
      <c r="D63" s="100"/>
      <c r="E63" s="100"/>
      <c r="F63" s="100"/>
      <c r="G63" s="100"/>
      <c r="H63" s="100"/>
      <c r="I63" s="100"/>
      <c r="J63" s="100"/>
      <c r="K63" s="100"/>
      <c r="L63" s="100"/>
      <c r="M63" s="100"/>
      <c r="N63" s="100"/>
      <c r="O63" s="100"/>
      <c r="P63" s="101"/>
      <c r="Q63" s="27"/>
      <c r="R63" s="27"/>
      <c r="S63" s="27"/>
      <c r="T63" s="31"/>
      <c r="U63" s="31"/>
    </row>
    <row r="64" spans="1:24" x14ac:dyDescent="0.2">
      <c r="I64" s="87"/>
      <c r="J64" s="88"/>
      <c r="K64" s="87"/>
      <c r="L64" s="22"/>
      <c r="M64" s="22"/>
      <c r="U64" s="31"/>
    </row>
    <row r="65" spans="9:21" x14ac:dyDescent="0.2">
      <c r="I65" s="89"/>
      <c r="J65" s="89"/>
      <c r="K65" s="89"/>
      <c r="L65" s="22"/>
      <c r="M65" s="22"/>
      <c r="N65" s="90"/>
      <c r="O65" s="89"/>
      <c r="P65" s="91"/>
      <c r="Q65" s="27"/>
      <c r="R65" s="27"/>
      <c r="S65" s="27"/>
      <c r="T65" s="31"/>
      <c r="U65" s="31"/>
    </row>
    <row r="66" spans="9:21" x14ac:dyDescent="0.2">
      <c r="I66" s="89"/>
      <c r="J66" s="92"/>
      <c r="K66" s="89"/>
      <c r="L66" s="22"/>
      <c r="M66" s="22"/>
      <c r="N66" s="90"/>
      <c r="O66" s="89"/>
      <c r="P66" s="91"/>
      <c r="Q66" s="27"/>
      <c r="R66" s="27"/>
      <c r="S66" s="27"/>
      <c r="T66" s="31"/>
      <c r="U66" s="31"/>
    </row>
    <row r="67" spans="9:21" x14ac:dyDescent="0.2">
      <c r="I67" s="89"/>
      <c r="J67" s="89"/>
      <c r="K67" s="89"/>
      <c r="L67" s="22"/>
      <c r="M67" s="22"/>
      <c r="N67" s="90"/>
      <c r="O67" s="89"/>
      <c r="P67" s="91"/>
      <c r="Q67" s="27"/>
      <c r="R67" s="27"/>
      <c r="S67" s="27"/>
      <c r="T67" s="31"/>
      <c r="U67" s="31"/>
    </row>
    <row r="68" spans="9:21" x14ac:dyDescent="0.2">
      <c r="I68" s="89"/>
      <c r="J68" s="89"/>
      <c r="K68" s="89"/>
      <c r="L68" s="22"/>
      <c r="M68" s="22"/>
      <c r="N68" s="90"/>
      <c r="O68" s="89"/>
      <c r="P68" s="91"/>
      <c r="Q68" s="27"/>
      <c r="R68" s="27"/>
      <c r="S68" s="27"/>
      <c r="T68" s="31"/>
      <c r="U68" s="31"/>
    </row>
    <row r="69" spans="9:21" x14ac:dyDescent="0.2">
      <c r="I69" s="89"/>
      <c r="J69" s="89"/>
      <c r="K69" s="89"/>
      <c r="L69" s="22"/>
      <c r="M69" s="22"/>
      <c r="N69" s="90"/>
      <c r="O69" s="89"/>
      <c r="P69" s="91"/>
      <c r="Q69" s="27"/>
      <c r="R69" s="27"/>
      <c r="S69" s="27"/>
      <c r="T69" s="31"/>
      <c r="U69" s="31"/>
    </row>
    <row r="70" spans="9:21" x14ac:dyDescent="0.2">
      <c r="I70" s="89"/>
      <c r="J70" s="89"/>
      <c r="K70" s="89"/>
      <c r="L70" s="22"/>
      <c r="M70" s="22"/>
      <c r="N70" s="90"/>
      <c r="O70" s="89"/>
      <c r="P70" s="91"/>
      <c r="R70" s="31"/>
      <c r="S70" s="31"/>
      <c r="T70" s="31"/>
      <c r="U70" s="31"/>
    </row>
    <row r="71" spans="9:21" x14ac:dyDescent="0.2">
      <c r="I71" s="89"/>
      <c r="J71" s="89"/>
      <c r="K71" s="89"/>
      <c r="L71" s="22"/>
      <c r="M71" s="22"/>
      <c r="N71" s="90"/>
      <c r="O71" s="89"/>
      <c r="P71" s="91"/>
      <c r="R71" s="31"/>
      <c r="S71" s="31"/>
      <c r="T71" s="31"/>
      <c r="U71" s="31"/>
    </row>
    <row r="72" spans="9:21" x14ac:dyDescent="0.2">
      <c r="I72" s="89"/>
      <c r="J72" s="89"/>
      <c r="K72" s="89"/>
      <c r="L72" s="22"/>
      <c r="M72" s="22"/>
      <c r="N72" s="90"/>
      <c r="O72" s="89"/>
      <c r="P72" s="91"/>
      <c r="R72" s="31"/>
      <c r="S72" s="31"/>
      <c r="T72" s="31"/>
      <c r="U72" s="31"/>
    </row>
    <row r="73" spans="9:21" x14ac:dyDescent="0.2">
      <c r="I73" s="89"/>
      <c r="J73" s="89"/>
      <c r="K73" s="89"/>
      <c r="L73" s="22"/>
      <c r="M73" s="22"/>
      <c r="N73" s="90"/>
      <c r="O73" s="89"/>
      <c r="P73" s="91"/>
      <c r="R73" s="31"/>
      <c r="S73" s="31"/>
      <c r="T73" s="31"/>
      <c r="U73" s="31"/>
    </row>
    <row r="74" spans="9:21" x14ac:dyDescent="0.2">
      <c r="I74" s="89"/>
      <c r="J74" s="89"/>
      <c r="K74" s="89"/>
      <c r="L74" s="22"/>
      <c r="M74" s="22"/>
      <c r="N74" s="90"/>
      <c r="O74" s="89"/>
      <c r="P74" s="91"/>
      <c r="R74" s="31"/>
      <c r="S74" s="31"/>
      <c r="T74" s="31"/>
      <c r="U74" s="31"/>
    </row>
    <row r="75" spans="9:21" x14ac:dyDescent="0.2">
      <c r="I75" s="89"/>
      <c r="J75" s="89"/>
      <c r="K75" s="89"/>
      <c r="L75" s="22"/>
      <c r="M75" s="22"/>
      <c r="N75" s="90"/>
      <c r="O75" s="89"/>
      <c r="P75" s="91"/>
      <c r="R75" s="31"/>
      <c r="S75" s="31"/>
      <c r="T75" s="31"/>
      <c r="U75" s="31"/>
    </row>
    <row r="76" spans="9:21" x14ac:dyDescent="0.2">
      <c r="I76" s="89"/>
      <c r="J76" s="89"/>
      <c r="K76" s="89"/>
      <c r="L76" s="34"/>
      <c r="M76" s="22"/>
      <c r="N76" s="90"/>
      <c r="O76" s="89"/>
      <c r="P76" s="91"/>
      <c r="R76" s="31"/>
      <c r="S76" s="31"/>
      <c r="T76" s="31"/>
      <c r="U76" s="31"/>
    </row>
    <row r="77" spans="9:21" x14ac:dyDescent="0.2">
      <c r="I77" s="89"/>
      <c r="J77" s="89"/>
      <c r="K77" s="89"/>
      <c r="L77" s="22"/>
      <c r="M77" s="22"/>
      <c r="N77" s="90"/>
      <c r="O77" s="89"/>
      <c r="P77" s="91"/>
      <c r="R77" s="31"/>
      <c r="S77" s="31"/>
      <c r="T77" s="31"/>
      <c r="U77" s="31"/>
    </row>
    <row r="79" spans="9:21" x14ac:dyDescent="0.25">
      <c r="L79" s="22"/>
      <c r="M79" s="22"/>
    </row>
    <row r="80" spans="9:21" x14ac:dyDescent="0.25">
      <c r="L80" s="22"/>
      <c r="M80" s="22"/>
    </row>
    <row r="81" spans="12:13" x14ac:dyDescent="0.25">
      <c r="L81" s="22"/>
      <c r="M81" s="22"/>
    </row>
    <row r="82" spans="12:13" x14ac:dyDescent="0.25">
      <c r="L82" s="22"/>
      <c r="M82" s="22"/>
    </row>
    <row r="83" spans="12:13" x14ac:dyDescent="0.25">
      <c r="L83" s="22"/>
      <c r="M83" s="22"/>
    </row>
    <row r="84" spans="12:13" x14ac:dyDescent="0.25">
      <c r="L84" s="22"/>
      <c r="M84" s="22"/>
    </row>
    <row r="85" spans="12:13" x14ac:dyDescent="0.25">
      <c r="L85" s="22"/>
      <c r="M85" s="22"/>
    </row>
    <row r="86" spans="12:13" x14ac:dyDescent="0.25">
      <c r="L86" s="22"/>
      <c r="M86" s="22"/>
    </row>
    <row r="87" spans="12:13" x14ac:dyDescent="0.25">
      <c r="L87" s="22"/>
      <c r="M87" s="22"/>
    </row>
    <row r="88" spans="12:13" x14ac:dyDescent="0.25">
      <c r="L88" s="22"/>
      <c r="M88" s="22"/>
    </row>
    <row r="89" spans="12:13" x14ac:dyDescent="0.25">
      <c r="L89" s="22"/>
      <c r="M89" s="22"/>
    </row>
    <row r="90" spans="12:13" x14ac:dyDescent="0.25">
      <c r="L90" s="22"/>
      <c r="M90" s="22"/>
    </row>
    <row r="91" spans="12:13" x14ac:dyDescent="0.25">
      <c r="L91" s="22"/>
      <c r="M91" s="22"/>
    </row>
    <row r="92" spans="12:13" x14ac:dyDescent="0.25">
      <c r="L92" s="22"/>
      <c r="M92" s="22"/>
    </row>
    <row r="93" spans="12:13" x14ac:dyDescent="0.25">
      <c r="L93" s="22"/>
      <c r="M93" s="22"/>
    </row>
    <row r="94" spans="12:13" x14ac:dyDescent="0.25">
      <c r="L94" s="22"/>
      <c r="M94" s="22"/>
    </row>
    <row r="95" spans="12:13" x14ac:dyDescent="0.25">
      <c r="L95" s="22"/>
      <c r="M95" s="22"/>
    </row>
    <row r="96" spans="12:13" x14ac:dyDescent="0.25">
      <c r="L96" s="22"/>
      <c r="M96" s="22"/>
    </row>
    <row r="97" spans="12:13" x14ac:dyDescent="0.25">
      <c r="L97" s="22"/>
      <c r="M97" s="22"/>
    </row>
    <row r="98" spans="12:13" x14ac:dyDescent="0.25">
      <c r="L98" s="22"/>
      <c r="M98" s="22"/>
    </row>
    <row r="99" spans="12:13" x14ac:dyDescent="0.25">
      <c r="L99" s="22"/>
      <c r="M99" s="22"/>
    </row>
    <row r="100" spans="12:13" x14ac:dyDescent="0.25">
      <c r="L100" s="22"/>
      <c r="M100" s="22"/>
    </row>
    <row r="101" spans="12:13" x14ac:dyDescent="0.25">
      <c r="L101" s="22"/>
      <c r="M101" s="22"/>
    </row>
    <row r="102" spans="12:13" x14ac:dyDescent="0.25">
      <c r="L102" s="22"/>
      <c r="M102" s="22"/>
    </row>
    <row r="103" spans="12:13" x14ac:dyDescent="0.25">
      <c r="L103" s="22"/>
      <c r="M103" s="22"/>
    </row>
    <row r="104" spans="12:13" x14ac:dyDescent="0.25">
      <c r="L104" s="22"/>
      <c r="M104" s="22"/>
    </row>
    <row r="105" spans="12:13" x14ac:dyDescent="0.25">
      <c r="L105" s="22"/>
      <c r="M105" s="22"/>
    </row>
    <row r="106" spans="12:13" x14ac:dyDescent="0.25">
      <c r="L106" s="22"/>
      <c r="M106" s="22"/>
    </row>
    <row r="107" spans="12:13" x14ac:dyDescent="0.25">
      <c r="L107" s="22"/>
      <c r="M107" s="22"/>
    </row>
    <row r="108" spans="12:13" x14ac:dyDescent="0.25">
      <c r="L108" s="22"/>
      <c r="M108" s="22"/>
    </row>
    <row r="109" spans="12:13" x14ac:dyDescent="0.25">
      <c r="L109" s="22"/>
      <c r="M109" s="22"/>
    </row>
    <row r="110" spans="12:13" x14ac:dyDescent="0.25">
      <c r="L110" s="22"/>
      <c r="M110" s="22"/>
    </row>
    <row r="111" spans="12:13" x14ac:dyDescent="0.25">
      <c r="L111" s="22"/>
      <c r="M111" s="22"/>
    </row>
    <row r="112" spans="12:13" x14ac:dyDescent="0.25">
      <c r="L112" s="22"/>
      <c r="M112" s="22"/>
    </row>
    <row r="113" spans="12:13" x14ac:dyDescent="0.25">
      <c r="L113" s="22"/>
      <c r="M113" s="22"/>
    </row>
  </sheetData>
  <mergeCells count="2">
    <mergeCell ref="A63:P63"/>
    <mergeCell ref="A62:P62"/>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14"/>
  <sheetViews>
    <sheetView workbookViewId="0">
      <selection activeCell="G14" sqref="B2:G14"/>
    </sheetView>
  </sheetViews>
  <sheetFormatPr defaultRowHeight="14.3" x14ac:dyDescent="0.25"/>
  <cols>
    <col min="2" max="2" width="12.625" customWidth="1"/>
    <col min="3" max="3" width="5.375" customWidth="1"/>
    <col min="4" max="4" width="23" customWidth="1"/>
    <col min="5" max="5" width="21.625" customWidth="1"/>
    <col min="6" max="6" width="22.375" customWidth="1"/>
    <col min="7" max="7" width="22.75" customWidth="1"/>
    <col min="8" max="8" width="16.875" customWidth="1"/>
    <col min="10" max="10" width="13.625" customWidth="1"/>
    <col min="11" max="11" width="5.25" customWidth="1"/>
    <col min="12" max="12" width="16.875" customWidth="1"/>
    <col min="13" max="13" width="16.625" customWidth="1"/>
    <col min="14" max="14" width="15.625" customWidth="1"/>
    <col min="15" max="15" width="17.25" customWidth="1"/>
  </cols>
  <sheetData>
    <row r="2" spans="2:15" ht="14.95" x14ac:dyDescent="0.25">
      <c r="B2" s="14" t="s">
        <v>88</v>
      </c>
      <c r="C2" s="14" t="s">
        <v>1</v>
      </c>
      <c r="D2" s="14" t="s">
        <v>350</v>
      </c>
      <c r="E2" s="14" t="s">
        <v>349</v>
      </c>
      <c r="F2" s="14" t="s">
        <v>351</v>
      </c>
      <c r="G2" s="14" t="s">
        <v>352</v>
      </c>
      <c r="J2" s="14" t="s">
        <v>88</v>
      </c>
      <c r="K2" s="14" t="s">
        <v>1</v>
      </c>
      <c r="L2" s="14" t="s">
        <v>350</v>
      </c>
      <c r="M2" s="14" t="s">
        <v>349</v>
      </c>
      <c r="N2" s="14" t="s">
        <v>351</v>
      </c>
      <c r="O2" s="14" t="s">
        <v>352</v>
      </c>
    </row>
    <row r="3" spans="2:15" x14ac:dyDescent="0.25">
      <c r="B3" s="17" t="s">
        <v>89</v>
      </c>
      <c r="C3" s="17">
        <v>11</v>
      </c>
      <c r="D3" s="17">
        <v>0.39</v>
      </c>
      <c r="E3" s="17">
        <v>0.28999999999999998</v>
      </c>
      <c r="F3" s="17">
        <v>95.3</v>
      </c>
      <c r="G3" s="17">
        <v>52.9</v>
      </c>
      <c r="J3" s="17" t="s">
        <v>89</v>
      </c>
      <c r="K3" s="17">
        <v>11</v>
      </c>
      <c r="L3" s="17" t="s">
        <v>90</v>
      </c>
      <c r="M3" s="17" t="s">
        <v>91</v>
      </c>
      <c r="N3" s="17" t="s">
        <v>92</v>
      </c>
      <c r="O3" s="17" t="s">
        <v>93</v>
      </c>
    </row>
    <row r="4" spans="2:15" x14ac:dyDescent="0.25">
      <c r="B4" s="17" t="s">
        <v>94</v>
      </c>
      <c r="C4" s="17">
        <v>16</v>
      </c>
      <c r="D4" s="17">
        <v>1.05</v>
      </c>
      <c r="E4" s="17">
        <v>0.49</v>
      </c>
      <c r="F4" s="17">
        <v>89.59</v>
      </c>
      <c r="G4" s="17">
        <v>69.819999999999993</v>
      </c>
      <c r="J4" s="17" t="s">
        <v>94</v>
      </c>
      <c r="K4" s="17">
        <v>16</v>
      </c>
      <c r="L4" s="17" t="s">
        <v>95</v>
      </c>
      <c r="M4" s="17" t="s">
        <v>96</v>
      </c>
      <c r="N4" s="17" t="s">
        <v>97</v>
      </c>
      <c r="O4" s="17" t="s">
        <v>98</v>
      </c>
    </row>
    <row r="5" spans="2:15" x14ac:dyDescent="0.25">
      <c r="B5" s="17" t="s">
        <v>99</v>
      </c>
      <c r="C5" s="17">
        <v>4</v>
      </c>
      <c r="D5" s="17">
        <v>1.62</v>
      </c>
      <c r="E5" s="94">
        <v>0.2</v>
      </c>
      <c r="F5" s="17">
        <v>107.37</v>
      </c>
      <c r="G5" s="17">
        <v>67.11</v>
      </c>
      <c r="J5" s="17" t="s">
        <v>99</v>
      </c>
      <c r="K5" s="17">
        <v>4</v>
      </c>
      <c r="L5" s="17" t="s">
        <v>100</v>
      </c>
      <c r="M5" s="17" t="s">
        <v>101</v>
      </c>
      <c r="N5" s="17" t="s">
        <v>102</v>
      </c>
      <c r="O5" s="17" t="s">
        <v>103</v>
      </c>
    </row>
    <row r="6" spans="2:15" x14ac:dyDescent="0.25">
      <c r="B6" s="17" t="s">
        <v>104</v>
      </c>
      <c r="C6" s="17">
        <v>31</v>
      </c>
      <c r="D6" s="17">
        <v>0.61</v>
      </c>
      <c r="E6" s="94">
        <v>0.4</v>
      </c>
      <c r="F6" s="17">
        <v>95.3</v>
      </c>
      <c r="G6" s="17">
        <v>64.13</v>
      </c>
      <c r="J6" s="17" t="s">
        <v>104</v>
      </c>
      <c r="K6" s="17">
        <v>31</v>
      </c>
      <c r="L6" s="17" t="s">
        <v>105</v>
      </c>
      <c r="M6" s="17" t="s">
        <v>106</v>
      </c>
      <c r="N6" s="17" t="s">
        <v>107</v>
      </c>
      <c r="O6" s="17" t="s">
        <v>108</v>
      </c>
    </row>
    <row r="7" spans="2:15" ht="14.95" x14ac:dyDescent="0.25">
      <c r="B7" s="17" t="s">
        <v>109</v>
      </c>
      <c r="C7" s="17">
        <v>31</v>
      </c>
      <c r="D7" s="17" t="s">
        <v>110</v>
      </c>
      <c r="E7" s="17" t="s">
        <v>111</v>
      </c>
      <c r="F7" s="17" t="s">
        <v>112</v>
      </c>
      <c r="G7" s="17" t="s">
        <v>113</v>
      </c>
      <c r="J7" s="17" t="s">
        <v>109</v>
      </c>
      <c r="K7" s="17">
        <v>31</v>
      </c>
      <c r="L7" s="17" t="s">
        <v>405</v>
      </c>
      <c r="M7" s="17" t="s">
        <v>406</v>
      </c>
      <c r="N7" s="17" t="s">
        <v>407</v>
      </c>
      <c r="O7" s="17" t="s">
        <v>408</v>
      </c>
    </row>
    <row r="8" spans="2:15" ht="14.95" x14ac:dyDescent="0.25">
      <c r="B8" s="14"/>
      <c r="C8" s="17"/>
      <c r="D8" s="17"/>
      <c r="E8" s="17"/>
      <c r="F8" s="17"/>
      <c r="G8" s="17"/>
      <c r="J8" s="15"/>
      <c r="K8" s="15"/>
      <c r="L8" s="15"/>
      <c r="M8" s="15"/>
      <c r="N8" s="15"/>
      <c r="O8" s="15"/>
    </row>
    <row r="9" spans="2:15" ht="16.3" x14ac:dyDescent="0.3">
      <c r="B9" s="14" t="s">
        <v>88</v>
      </c>
      <c r="C9" s="14" t="s">
        <v>1</v>
      </c>
      <c r="D9" s="14" t="s">
        <v>370</v>
      </c>
      <c r="E9" s="14" t="s">
        <v>369</v>
      </c>
      <c r="F9" s="14" t="s">
        <v>368</v>
      </c>
      <c r="G9" s="14" t="s">
        <v>371</v>
      </c>
      <c r="J9" s="14" t="s">
        <v>88</v>
      </c>
      <c r="K9" s="14" t="s">
        <v>1</v>
      </c>
      <c r="L9" s="14" t="s">
        <v>382</v>
      </c>
      <c r="M9" s="14" t="s">
        <v>383</v>
      </c>
      <c r="N9" s="14" t="s">
        <v>384</v>
      </c>
      <c r="O9" s="14" t="s">
        <v>385</v>
      </c>
    </row>
    <row r="10" spans="2:15" x14ac:dyDescent="0.25">
      <c r="B10" s="17" t="s">
        <v>89</v>
      </c>
      <c r="C10" s="17">
        <v>11</v>
      </c>
      <c r="D10" s="17" t="s">
        <v>115</v>
      </c>
      <c r="E10" s="17" t="s">
        <v>116</v>
      </c>
      <c r="F10" s="17" t="s">
        <v>117</v>
      </c>
      <c r="G10" s="17" t="s">
        <v>118</v>
      </c>
      <c r="J10" s="17" t="s">
        <v>89</v>
      </c>
      <c r="K10" s="17">
        <v>11</v>
      </c>
      <c r="L10" s="82" t="s">
        <v>437</v>
      </c>
      <c r="M10" s="17" t="s">
        <v>391</v>
      </c>
      <c r="N10" s="17" t="s">
        <v>392</v>
      </c>
      <c r="O10" s="17" t="s">
        <v>393</v>
      </c>
    </row>
    <row r="11" spans="2:15" x14ac:dyDescent="0.25">
      <c r="B11" s="17" t="s">
        <v>94</v>
      </c>
      <c r="C11" s="17">
        <v>16</v>
      </c>
      <c r="D11" s="17" t="s">
        <v>119</v>
      </c>
      <c r="E11" s="17" t="s">
        <v>120</v>
      </c>
      <c r="F11" s="17" t="s">
        <v>121</v>
      </c>
      <c r="G11" s="17" t="s">
        <v>122</v>
      </c>
      <c r="J11" s="17" t="s">
        <v>94</v>
      </c>
      <c r="K11" s="83">
        <v>16</v>
      </c>
      <c r="L11" s="82" t="s">
        <v>394</v>
      </c>
      <c r="M11" s="17" t="s">
        <v>395</v>
      </c>
      <c r="N11" s="17" t="s">
        <v>396</v>
      </c>
      <c r="O11" s="17" t="s">
        <v>397</v>
      </c>
    </row>
    <row r="12" spans="2:15" x14ac:dyDescent="0.25">
      <c r="B12" s="17" t="s">
        <v>99</v>
      </c>
      <c r="C12" s="17">
        <v>4</v>
      </c>
      <c r="D12" s="17" t="s">
        <v>123</v>
      </c>
      <c r="E12" s="17" t="s">
        <v>124</v>
      </c>
      <c r="F12" s="17" t="s">
        <v>125</v>
      </c>
      <c r="G12" s="17" t="s">
        <v>126</v>
      </c>
      <c r="J12" s="17" t="s">
        <v>99</v>
      </c>
      <c r="K12" s="17">
        <v>4</v>
      </c>
      <c r="L12" s="82" t="s">
        <v>386</v>
      </c>
      <c r="M12" s="17" t="s">
        <v>398</v>
      </c>
      <c r="N12" s="17" t="s">
        <v>399</v>
      </c>
      <c r="O12" s="17" t="s">
        <v>400</v>
      </c>
    </row>
    <row r="13" spans="2:15" x14ac:dyDescent="0.25">
      <c r="B13" s="17" t="s">
        <v>104</v>
      </c>
      <c r="C13" s="17">
        <v>31</v>
      </c>
      <c r="D13" s="17" t="s">
        <v>127</v>
      </c>
      <c r="E13" s="17" t="s">
        <v>128</v>
      </c>
      <c r="F13" s="17" t="s">
        <v>129</v>
      </c>
      <c r="G13" s="17" t="s">
        <v>122</v>
      </c>
      <c r="J13" s="17" t="s">
        <v>104</v>
      </c>
      <c r="K13" s="17">
        <v>31</v>
      </c>
      <c r="L13" s="82" t="s">
        <v>401</v>
      </c>
      <c r="M13" s="17" t="s">
        <v>402</v>
      </c>
      <c r="N13" s="17" t="s">
        <v>403</v>
      </c>
      <c r="O13" s="17" t="s">
        <v>404</v>
      </c>
    </row>
    <row r="14" spans="2:15" ht="14.95" x14ac:dyDescent="0.25">
      <c r="B14" s="17" t="s">
        <v>109</v>
      </c>
      <c r="C14" s="17">
        <v>31</v>
      </c>
      <c r="D14" s="17" t="s">
        <v>130</v>
      </c>
      <c r="E14" s="17" t="s">
        <v>131</v>
      </c>
      <c r="F14" s="17" t="s">
        <v>132</v>
      </c>
      <c r="G14" s="17" t="s">
        <v>133</v>
      </c>
      <c r="J14" s="17" t="s">
        <v>109</v>
      </c>
      <c r="K14" s="17">
        <v>31</v>
      </c>
      <c r="L14" s="17" t="s">
        <v>387</v>
      </c>
      <c r="M14" s="17" t="s">
        <v>388</v>
      </c>
      <c r="N14" s="17" t="s">
        <v>389</v>
      </c>
      <c r="O14" s="17" t="s">
        <v>390</v>
      </c>
    </row>
  </sheetData>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R7"/>
  <sheetViews>
    <sheetView workbookViewId="0">
      <selection activeCell="R7" sqref="R7"/>
    </sheetView>
  </sheetViews>
  <sheetFormatPr defaultRowHeight="14.3" x14ac:dyDescent="0.25"/>
  <sheetData>
    <row r="7" spans="18:18" x14ac:dyDescent="0.25">
      <c r="R7" s="80"/>
    </row>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S15" sqref="S15"/>
    </sheetView>
  </sheetViews>
  <sheetFormatPr defaultRowHeight="14.3" x14ac:dyDescent="0.25"/>
  <sheetData/>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20" workbookViewId="0">
      <selection activeCell="Q47" sqref="Q47"/>
    </sheetView>
  </sheetViews>
  <sheetFormatPr defaultRowHeight="14.3" x14ac:dyDescent="0.25"/>
  <sheetData/>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3" workbookViewId="0">
      <selection activeCell="W19" sqref="W19"/>
    </sheetView>
  </sheetViews>
  <sheetFormatPr defaultRowHeight="14.3" x14ac:dyDescent="0.25"/>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3" zoomScaleNormal="100" workbookViewId="0">
      <selection activeCell="N36" sqref="N36"/>
    </sheetView>
  </sheetViews>
  <sheetFormatPr defaultRowHeight="14.3" x14ac:dyDescent="0.25"/>
  <sheetData/>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Q24" sqref="Q24"/>
    </sheetView>
  </sheetViews>
  <sheetFormatPr defaultRowHeight="14.3" x14ac:dyDescent="0.25"/>
  <sheetData/>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P16" sqref="P16"/>
    </sheetView>
  </sheetViews>
  <sheetFormatPr defaultRowHeight="14.3" x14ac:dyDescent="0.25"/>
  <sheetData/>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M10" sqref="M10"/>
    </sheetView>
  </sheetViews>
  <sheetFormatPr defaultRowHeight="14.3" x14ac:dyDescent="0.25"/>
  <sheetData/>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O16" sqref="O16"/>
    </sheetView>
  </sheetViews>
  <sheetFormatPr defaultRowHeight="14.3"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stats</vt:lpstr>
      <vt:lpstr>Table_1</vt:lpstr>
      <vt:lpstr>Table_2</vt:lpstr>
      <vt:lpstr>Table_3</vt:lpstr>
      <vt:lpstr>Table_4</vt:lpstr>
      <vt:lpstr>Tables_5</vt:lpstr>
      <vt:lpstr>Table_6</vt:lpstr>
      <vt:lpstr>Table_7</vt:lpstr>
      <vt:lpstr>Table_8</vt:lpstr>
      <vt:lpstr>Figure_1</vt:lpstr>
      <vt:lpstr>Figure_2</vt:lpstr>
      <vt:lpstr>Figure_3</vt:lpstr>
      <vt:lpstr>Figure_4</vt:lpstr>
      <vt:lpstr>Figure_5</vt:lpstr>
      <vt:lpstr>Figure_6</vt:lpstr>
      <vt:lpstr>Figure_7</vt:lpstr>
      <vt:lpstr>S_Fig_1</vt:lpstr>
      <vt:lpstr>S_Fig_2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 Wallace Walser</dc:creator>
  <cp:lastModifiedBy>dul4he</cp:lastModifiedBy>
  <dcterms:created xsi:type="dcterms:W3CDTF">2019-05-02T09:29:49Z</dcterms:created>
  <dcterms:modified xsi:type="dcterms:W3CDTF">2019-12-04T13:42:15Z</dcterms:modified>
</cp:coreProperties>
</file>